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ANDAOCHOA\Desktop\"/>
    </mc:Choice>
  </mc:AlternateContent>
  <bookViews>
    <workbookView xWindow="-1125" yWindow="0" windowWidth="3495" windowHeight="0" tabRatio="928" firstSheet="2" activeTab="2"/>
  </bookViews>
  <sheets>
    <sheet name="Chart of Accounts" sheetId="21" r:id="rId1"/>
    <sheet name="Account Combo Samples" sheetId="50" r:id="rId2"/>
    <sheet name="Salary Calculator" sheetId="22" r:id="rId3"/>
  </sheets>
  <definedNames>
    <definedName name="_xlnm.Print_Area" localSheetId="0">'Chart of Accounts'!$A$1:$N$61</definedName>
    <definedName name="_xlnm.Print_Area" localSheetId="2">'Salary Calculator'!$A$1:$I$33</definedName>
  </definedNames>
  <calcPr calcId="162913"/>
</workbook>
</file>

<file path=xl/calcChain.xml><?xml version="1.0" encoding="utf-8"?>
<calcChain xmlns="http://schemas.openxmlformats.org/spreadsheetml/2006/main">
  <c r="I35" i="22" l="1"/>
  <c r="I32" i="22" l="1"/>
  <c r="D30" i="22" l="1"/>
  <c r="D34" i="22" l="1"/>
  <c r="I26" i="22"/>
  <c r="I25" i="22"/>
  <c r="I24" i="22"/>
  <c r="D24" i="22"/>
  <c r="I23" i="22"/>
  <c r="I22" i="22"/>
  <c r="I16" i="22"/>
  <c r="D16" i="22"/>
  <c r="I10" i="22"/>
  <c r="I9" i="22"/>
  <c r="D9" i="22"/>
  <c r="I8" i="22"/>
  <c r="D8" i="22"/>
  <c r="I7" i="22"/>
  <c r="D7" i="22"/>
  <c r="I6" i="22"/>
  <c r="D6" i="22"/>
  <c r="I5" i="22"/>
  <c r="D5" i="22"/>
  <c r="I17" i="22" l="1"/>
  <c r="I28" i="22"/>
  <c r="D11" i="22"/>
  <c r="D17" i="22"/>
  <c r="D18" i="22" s="1"/>
  <c r="I12" i="22"/>
  <c r="I18" i="22" l="1"/>
</calcChain>
</file>

<file path=xl/sharedStrings.xml><?xml version="1.0" encoding="utf-8"?>
<sst xmlns="http://schemas.openxmlformats.org/spreadsheetml/2006/main" count="598" uniqueCount="549">
  <si>
    <t>Fund</t>
  </si>
  <si>
    <t>Resource</t>
  </si>
  <si>
    <t>Goal</t>
  </si>
  <si>
    <t>Function</t>
  </si>
  <si>
    <t>Payroll Object</t>
  </si>
  <si>
    <t>Non Payroll Object</t>
  </si>
  <si>
    <t>General</t>
  </si>
  <si>
    <t>Instruction</t>
  </si>
  <si>
    <t>Certificated</t>
  </si>
  <si>
    <t>100-0515</t>
  </si>
  <si>
    <t>Bemis</t>
  </si>
  <si>
    <t>Child Development</t>
  </si>
  <si>
    <t>Spec Ed</t>
  </si>
  <si>
    <t>110-0518</t>
  </si>
  <si>
    <t>Boyd</t>
  </si>
  <si>
    <t>Resource Spec</t>
  </si>
  <si>
    <t>120-0521</t>
  </si>
  <si>
    <t>Casey</t>
  </si>
  <si>
    <t>Instr Supervision</t>
  </si>
  <si>
    <t>125-0522</t>
  </si>
  <si>
    <t>Curtis</t>
  </si>
  <si>
    <t>Curriculum</t>
  </si>
  <si>
    <t>130-0523</t>
  </si>
  <si>
    <t>Dollahan</t>
  </si>
  <si>
    <t>Nutrition Services</t>
  </si>
  <si>
    <t>Instr Staff Dev</t>
  </si>
  <si>
    <t>140-0525</t>
  </si>
  <si>
    <t>Dunn</t>
  </si>
  <si>
    <t>Instr Media, Libr</t>
  </si>
  <si>
    <t>Cert Pupil Support Salary Regular</t>
  </si>
  <si>
    <t>150-0527</t>
  </si>
  <si>
    <t>Fitzgerald</t>
  </si>
  <si>
    <t>Title I</t>
  </si>
  <si>
    <t>Parental Involvement</t>
  </si>
  <si>
    <t>(nurse, counselor, psychologist, librarian)</t>
  </si>
  <si>
    <t>160-0558</t>
  </si>
  <si>
    <t>Garcia</t>
  </si>
  <si>
    <t>Cert Pupil Support Salary Hourly</t>
  </si>
  <si>
    <t>170-0529</t>
  </si>
  <si>
    <t>Henry</t>
  </si>
  <si>
    <t>Enrollment</t>
  </si>
  <si>
    <t>Cert Pupil Support Salary X-Duty</t>
  </si>
  <si>
    <t>180-0531</t>
  </si>
  <si>
    <t>Hughbanks</t>
  </si>
  <si>
    <t>Title III LEP</t>
  </si>
  <si>
    <t>Counseling Services</t>
  </si>
  <si>
    <t>Cert Supv-Admin Salary Regular</t>
  </si>
  <si>
    <t>190-0533</t>
  </si>
  <si>
    <t>Kelley</t>
  </si>
  <si>
    <t>Child Care</t>
  </si>
  <si>
    <t>Psych Services</t>
  </si>
  <si>
    <t>(administrator, coordinators, directors, etc.)</t>
  </si>
  <si>
    <t>195-0534</t>
  </si>
  <si>
    <t>Kordyak</t>
  </si>
  <si>
    <t>Special Ed</t>
  </si>
  <si>
    <t>Attendance</t>
  </si>
  <si>
    <t>Other Cert Salary Regular</t>
  </si>
  <si>
    <t>Computer/Tech Inventory Equip</t>
  </si>
  <si>
    <t>200-0535</t>
  </si>
  <si>
    <t>Morgan</t>
  </si>
  <si>
    <t>Health Services</t>
  </si>
  <si>
    <t>210-0537</t>
  </si>
  <si>
    <t>Morris</t>
  </si>
  <si>
    <t>Speech</t>
  </si>
  <si>
    <t>220-0539</t>
  </si>
  <si>
    <t>Myers</t>
  </si>
  <si>
    <t>Pupil Testing</t>
  </si>
  <si>
    <t>Other Cert Salary Hourly</t>
  </si>
  <si>
    <t>Mileage</t>
  </si>
  <si>
    <t>230-0541</t>
  </si>
  <si>
    <t>Preston</t>
  </si>
  <si>
    <t>Other Cert Salary X-Duty</t>
  </si>
  <si>
    <t>Dues &amp; Memberships</t>
  </si>
  <si>
    <t>240-0543</t>
  </si>
  <si>
    <t>Simpson</t>
  </si>
  <si>
    <t>Food Services</t>
  </si>
  <si>
    <t>Other Cert Salary Substitute</t>
  </si>
  <si>
    <t>250-0545</t>
  </si>
  <si>
    <t>Trapp</t>
  </si>
  <si>
    <t>RMA-Major Maint.</t>
  </si>
  <si>
    <t>Classified</t>
  </si>
  <si>
    <t>Maintenance Agreement</t>
  </si>
  <si>
    <t>260-0547</t>
  </si>
  <si>
    <t>Werner</t>
  </si>
  <si>
    <t>Fiscal Services</t>
  </si>
  <si>
    <t>Class Instr Aide Salary Regular</t>
  </si>
  <si>
    <t>310-0651</t>
  </si>
  <si>
    <t>Frisbie MS</t>
  </si>
  <si>
    <t>Personnel Svcs</t>
  </si>
  <si>
    <t>(all IA, DIS tutor, LRA, Athletic Trainer)</t>
  </si>
  <si>
    <t>315-0652</t>
  </si>
  <si>
    <t>Jehue MS</t>
  </si>
  <si>
    <t xml:space="preserve">Undistributed </t>
  </si>
  <si>
    <t>Printing</t>
  </si>
  <si>
    <t>Class Instr Aide Salary Hourly</t>
  </si>
  <si>
    <t>320-0653</t>
  </si>
  <si>
    <t>Kolb MS</t>
  </si>
  <si>
    <t>Custodian</t>
  </si>
  <si>
    <t>Class Instr Aide Salary OT</t>
  </si>
  <si>
    <t>Maintenance Agreement- computer</t>
  </si>
  <si>
    <t>330-0657</t>
  </si>
  <si>
    <t>Kucera MS</t>
  </si>
  <si>
    <t>Security</t>
  </si>
  <si>
    <t>Class Instr Aide Substitute</t>
  </si>
  <si>
    <t>Print Charges</t>
  </si>
  <si>
    <t>340-0655</t>
  </si>
  <si>
    <t>Rialto MS</t>
  </si>
  <si>
    <t>Summer School</t>
  </si>
  <si>
    <t>Class Pupil Support Salary Regular</t>
  </si>
  <si>
    <t>Postage-DO</t>
  </si>
  <si>
    <t>400-0660</t>
  </si>
  <si>
    <t>Carter HS</t>
  </si>
  <si>
    <t>(maint, bus drivers, CSO, Cust, health</t>
  </si>
  <si>
    <t>Work Orders</t>
  </si>
  <si>
    <t>410-0661</t>
  </si>
  <si>
    <t>Eisenhower HS</t>
  </si>
  <si>
    <t xml:space="preserve">  liaison, library, NSW, warehouse)</t>
  </si>
  <si>
    <t>420-0663</t>
  </si>
  <si>
    <t>Rialto HS</t>
  </si>
  <si>
    <t>Class Pupil Support Salary Hourly</t>
  </si>
  <si>
    <t>510-0667</t>
  </si>
  <si>
    <t>Milor HS</t>
  </si>
  <si>
    <t>Donations</t>
  </si>
  <si>
    <t>Class Pupil Support Salary OT</t>
  </si>
  <si>
    <t>520-0669</t>
  </si>
  <si>
    <t>Zupanic HS</t>
  </si>
  <si>
    <t>Alternative Schools</t>
  </si>
  <si>
    <t>Class Pupil Support Substitute</t>
  </si>
  <si>
    <t>Computer Related Services</t>
  </si>
  <si>
    <t>Class Cler &amp; Office Salary Regular</t>
  </si>
  <si>
    <t>(clerical, secretarial, accounting)</t>
  </si>
  <si>
    <t>Other Services</t>
  </si>
  <si>
    <t>Class Cler &amp; Office Salary Hourly</t>
  </si>
  <si>
    <t>Admissions/Entry Fees</t>
  </si>
  <si>
    <t>General Spec Ed</t>
  </si>
  <si>
    <t>Class Cler &amp; Office Salary OT</t>
  </si>
  <si>
    <t>SED, MH (Spec Ed)</t>
  </si>
  <si>
    <t>Class Cler &amp; Office Substitute</t>
  </si>
  <si>
    <t>Postage</t>
  </si>
  <si>
    <t>SDC, CH (Spec Ed)</t>
  </si>
  <si>
    <t>Other Class Salary Regular</t>
  </si>
  <si>
    <t>ASB</t>
  </si>
  <si>
    <t>Other Class Salary OT</t>
  </si>
  <si>
    <t>Other Class Salary Substitute</t>
  </si>
  <si>
    <t>MAA</t>
  </si>
  <si>
    <t>xxx-5000</t>
  </si>
  <si>
    <t xml:space="preserve"> </t>
  </si>
  <si>
    <t>1XX0</t>
  </si>
  <si>
    <t>OBJECT</t>
  </si>
  <si>
    <t>%</t>
  </si>
  <si>
    <t>CERT STRS</t>
  </si>
  <si>
    <t>STRS</t>
  </si>
  <si>
    <t>PERS DIRECT</t>
  </si>
  <si>
    <t>M/C</t>
  </si>
  <si>
    <t>SUI</t>
  </si>
  <si>
    <t>FICA</t>
  </si>
  <si>
    <t>W/C</t>
  </si>
  <si>
    <t>TOTAL</t>
  </si>
  <si>
    <t>H &amp; W</t>
  </si>
  <si>
    <t>EXTRA DUTY</t>
  </si>
  <si>
    <t>3351 / 3352</t>
  </si>
  <si>
    <t>ARS</t>
  </si>
  <si>
    <t>CERT TOTAL</t>
  </si>
  <si>
    <t>3331 / 3332</t>
  </si>
  <si>
    <t>FIND W/OUT BENEFITS</t>
  </si>
  <si>
    <t>3501 / 3502</t>
  </si>
  <si>
    <t>3601 / 3602</t>
  </si>
  <si>
    <t>CLASS TOTAL - PERS</t>
  </si>
  <si>
    <t>CERT /CLASS TOTAL - ARS</t>
  </si>
  <si>
    <t>0005</t>
  </si>
  <si>
    <t>First Five</t>
  </si>
  <si>
    <t>Carl D Perkins- Vocational Ed</t>
  </si>
  <si>
    <t xml:space="preserve">Special Ed- Workability </t>
  </si>
  <si>
    <t>140X</t>
  </si>
  <si>
    <t>XX20</t>
  </si>
  <si>
    <t>PTA/PTO</t>
  </si>
  <si>
    <t>XX30</t>
  </si>
  <si>
    <t>XX40</t>
  </si>
  <si>
    <t>LEA (Medical)</t>
  </si>
  <si>
    <t>Frequently Used Account Codes</t>
  </si>
  <si>
    <t>Unrestricted General Fund</t>
  </si>
  <si>
    <t>Site Discretionary</t>
  </si>
  <si>
    <t>LEA Medical</t>
  </si>
  <si>
    <t>ASES</t>
  </si>
  <si>
    <t>Mental Health</t>
  </si>
  <si>
    <t>Preschool</t>
  </si>
  <si>
    <t>English Learners</t>
  </si>
  <si>
    <t>Student Rewards</t>
  </si>
  <si>
    <t>Equipment (&gt;$5,000)</t>
  </si>
  <si>
    <t>Equipment Replacement (&gt;$5,000)</t>
  </si>
  <si>
    <t>Employee serving in a substitute capacity</t>
  </si>
  <si>
    <t>SALARY</t>
  </si>
  <si>
    <t>BENEFITS</t>
  </si>
  <si>
    <t>Noon Duty Aides</t>
  </si>
  <si>
    <t>Furniture &amp; Equipment Replacement</t>
  </si>
  <si>
    <t>AVID</t>
  </si>
  <si>
    <t>Commencement</t>
  </si>
  <si>
    <t>AP Exams</t>
  </si>
  <si>
    <t>PSAT</t>
  </si>
  <si>
    <t>Sub agreement For Contract</t>
  </si>
  <si>
    <t>Preschool Spec Ed</t>
  </si>
  <si>
    <t>Which Object Code to use in my PSR?</t>
  </si>
  <si>
    <t>1X10</t>
  </si>
  <si>
    <t>1X20</t>
  </si>
  <si>
    <t>Non- Contracted employee doing a special assignment paid on an hourly basis</t>
  </si>
  <si>
    <t>Example- Using a retired or substitute employee to provide tutoring after school.</t>
  </si>
  <si>
    <t>1X30</t>
  </si>
  <si>
    <t>Contracted(REA)employee working extra hours on a special assignment</t>
  </si>
  <si>
    <t>Example- Paying a teacher 4 hours on a Saturday to attend professional development.</t>
  </si>
  <si>
    <t>1X40</t>
  </si>
  <si>
    <t>Substituting for an absent employee or vacant position.  This may be performed by a substitute employee</t>
  </si>
  <si>
    <t xml:space="preserve"> or a contracted employee during non-work hours. </t>
  </si>
  <si>
    <t>Example- Paying a substitute employee to cover a teacher on an extended leave.</t>
  </si>
  <si>
    <t>2X10</t>
  </si>
  <si>
    <t>2X20</t>
  </si>
  <si>
    <t>Non- Contracted Employee doing a special assignment paid on an hourly basis</t>
  </si>
  <si>
    <t>Example- An Bilingual Instruction Aide Substitute attending an ELAC meeting to do translation for parents.</t>
  </si>
  <si>
    <t>2X30</t>
  </si>
  <si>
    <t>Contracted(CSEA) Employee working extra hours on a special assignment up to an 8 hour workday (reg. hours+ extra duty= 8 hours)</t>
  </si>
  <si>
    <t>Example- Paying the bilingual instructional aide 2 hours daily to do additional tutoring during school hours ( 4hrs position+ 2hrs extra&lt; 8 hours)</t>
  </si>
  <si>
    <t>2X33</t>
  </si>
  <si>
    <t>Time worked in a day in excess of 8 hours</t>
  </si>
  <si>
    <t>2X40</t>
  </si>
  <si>
    <t>Example- The morning Instruction Aide II covers the afternoon Instructional Aide II vacant position.</t>
  </si>
  <si>
    <t>College Readiness Block Grant</t>
  </si>
  <si>
    <t>OPEB 1</t>
  </si>
  <si>
    <t xml:space="preserve">   CALCULATE GROSS FOR TEACHER X-DUTY</t>
  </si>
  <si>
    <t>HEALTH AND WELFARE</t>
  </si>
  <si>
    <t xml:space="preserve">The full implementation of the Affordable Care Act in 2016-2017 requires that any position over 6 hours be granted health and welfare </t>
  </si>
  <si>
    <t xml:space="preserve">benefits.  If you are requesting a new position or replacing a position greater than 6 hours, include the total cost of health and welfare benefits </t>
  </si>
  <si>
    <t xml:space="preserve">in the H&amp;W box. </t>
  </si>
  <si>
    <t xml:space="preserve">   CALCULATE GROSS FOR TEACHER SUBS</t>
  </si>
  <si>
    <t>Books</t>
  </si>
  <si>
    <r>
      <t>School Site/Management</t>
    </r>
    <r>
      <rPr>
        <b/>
        <sz val="10"/>
        <color rgb="FFFF0000"/>
        <rFont val="Arial"/>
        <family val="2"/>
      </rPr>
      <t xml:space="preserve"> **</t>
    </r>
  </si>
  <si>
    <t>Adult Education</t>
  </si>
  <si>
    <t>Teacher Salaries Regular</t>
  </si>
  <si>
    <t>Supplies (&lt;$500)</t>
  </si>
  <si>
    <t>Teacher Salary Hourly</t>
  </si>
  <si>
    <t xml:space="preserve">Non-Capital Equipment
 </t>
  </si>
  <si>
    <t>Suppl Aids &amp; Srvcs</t>
  </si>
  <si>
    <t>Teacher Salary X-Duty</t>
  </si>
  <si>
    <t>(&gt;$500&lt;$5,000)</t>
  </si>
  <si>
    <t>Home Hospital</t>
  </si>
  <si>
    <t>Teacher 1/6th Period</t>
  </si>
  <si>
    <t>Non-Public Agen/Sch</t>
  </si>
  <si>
    <t>Teacher Salary Substitute</t>
  </si>
  <si>
    <t>Other Specialized Ins</t>
  </si>
  <si>
    <t>Teacher Salary Other Pay (stipend)</t>
  </si>
  <si>
    <t>Travel &amp; Conf (RUSD Employees)</t>
  </si>
  <si>
    <t>Supplemental/Concentration</t>
  </si>
  <si>
    <r>
      <t>Out-of-State Travel &amp; Conf (</t>
    </r>
    <r>
      <rPr>
        <sz val="8"/>
        <rFont val="Arial"/>
        <family val="2"/>
      </rPr>
      <t>RUSD Empl</t>
    </r>
    <r>
      <rPr>
        <sz val="10"/>
        <rFont val="Arial"/>
        <family val="2"/>
      </rPr>
      <t>)</t>
    </r>
  </si>
  <si>
    <t xml:space="preserve">Title II, Teacher Quality </t>
  </si>
  <si>
    <t>Title III Immigrant Education</t>
  </si>
  <si>
    <t>School Admin</t>
  </si>
  <si>
    <t>Repairs/Non-Cap Imprvmts-Outside</t>
  </si>
  <si>
    <t>(strategist, speech therapist, BTSA,</t>
  </si>
  <si>
    <t xml:space="preserve"> athletic &amp; activities directors, REA rep)</t>
  </si>
  <si>
    <t>Career Tech Edu Incentive Grant</t>
  </si>
  <si>
    <t>Study Trips (District Buses)</t>
  </si>
  <si>
    <r>
      <t xml:space="preserve">Contracted Services </t>
    </r>
    <r>
      <rPr>
        <sz val="9"/>
        <rFont val="Arial"/>
        <family val="2"/>
      </rPr>
      <t>(Incl Consultants)</t>
    </r>
  </si>
  <si>
    <t>Pupil Transportation</t>
  </si>
  <si>
    <t>Supplmntl Progrs/Spclzd Secondary</t>
  </si>
  <si>
    <t>Vehicle Maintenance</t>
  </si>
  <si>
    <t>Other Pupil Services</t>
  </si>
  <si>
    <t>Computer/Tech Equipment</t>
  </si>
  <si>
    <t xml:space="preserve"> (&gt;$5,000)</t>
  </si>
  <si>
    <t>Regular General Ed</t>
  </si>
  <si>
    <t>Data Processing Svcs</t>
  </si>
  <si>
    <t>Maintenance</t>
  </si>
  <si>
    <t xml:space="preserve">Comp/Tech Equip Replacement </t>
  </si>
  <si>
    <t>Step-Up Saturday School</t>
  </si>
  <si>
    <t>Equipment Maintenance</t>
  </si>
  <si>
    <t>(&gt;$5,000)</t>
  </si>
  <si>
    <t>Subs-vacancy/absence</t>
  </si>
  <si>
    <t>Building Maintenance</t>
  </si>
  <si>
    <r>
      <rPr>
        <sz val="10"/>
        <color rgb="FFFF0000"/>
        <rFont val="Arial"/>
        <family val="2"/>
      </rPr>
      <t>**</t>
    </r>
    <r>
      <rPr>
        <sz val="10"/>
        <color rgb="FF0070C0"/>
        <rFont val="Arial"/>
        <family val="2"/>
      </rPr>
      <t>If purchase is for Title I or Special Progrms, site mgmt code is changed to -00XX (Ex:  Bemis would be 100-0015)</t>
    </r>
  </si>
  <si>
    <t>Blacktop/Fencing</t>
  </si>
  <si>
    <r>
      <t xml:space="preserve">Ritz Gala </t>
    </r>
    <r>
      <rPr>
        <sz val="8"/>
        <rFont val="Arial"/>
        <family val="2"/>
      </rPr>
      <t>(May have multiple grants)</t>
    </r>
  </si>
  <si>
    <t>Sprinklers</t>
  </si>
  <si>
    <t>Class Supervisor &amp; Admin Salary Regular</t>
  </si>
  <si>
    <t>Extracurricular Activities</t>
  </si>
  <si>
    <t>Plumbing</t>
  </si>
  <si>
    <t>Saturday Sports</t>
  </si>
  <si>
    <t>Electrical</t>
  </si>
  <si>
    <t>Department Site/Management **</t>
  </si>
  <si>
    <t>Heating/Air Conditioning</t>
  </si>
  <si>
    <t>610-0280</t>
  </si>
  <si>
    <t>Alt Ed/CTE/College Outrch</t>
  </si>
  <si>
    <t>785-0272</t>
  </si>
  <si>
    <t>PBIS</t>
  </si>
  <si>
    <t>Painting</t>
  </si>
  <si>
    <t>705-0110</t>
  </si>
  <si>
    <t>Business Services</t>
  </si>
  <si>
    <t>785-7392</t>
  </si>
  <si>
    <t>Teacher Credentialing</t>
  </si>
  <si>
    <t>Carpentry</t>
  </si>
  <si>
    <t>705-0112</t>
  </si>
  <si>
    <t>Energy Program</t>
  </si>
  <si>
    <t>790-0265</t>
  </si>
  <si>
    <t>Language Assist Center</t>
  </si>
  <si>
    <t>715-0310</t>
  </si>
  <si>
    <t>Child Welfare &amp; Attendance</t>
  </si>
  <si>
    <t>795-0222</t>
  </si>
  <si>
    <t>Mail Services</t>
  </si>
  <si>
    <t>Facilities Use - Custodial Abatement</t>
  </si>
  <si>
    <t>Operations</t>
  </si>
  <si>
    <t xml:space="preserve">Other Class Salary Hourly (noon duty </t>
  </si>
  <si>
    <t>732-0140</t>
  </si>
  <si>
    <t>Registration Center</t>
  </si>
  <si>
    <t>800-0230</t>
  </si>
  <si>
    <t>aides, AVID tutors, childcare)</t>
  </si>
  <si>
    <t>740-0350</t>
  </si>
  <si>
    <t>Facilities Planning</t>
  </si>
  <si>
    <t>825-0130</t>
  </si>
  <si>
    <t>Personnel</t>
  </si>
  <si>
    <t>Crossing Guards</t>
  </si>
  <si>
    <t>745-0210</t>
  </si>
  <si>
    <t>829-0266</t>
  </si>
  <si>
    <t xml:space="preserve">PDC </t>
  </si>
  <si>
    <t>Continuation Schools</t>
  </si>
  <si>
    <t>Facilities Acqu/Contstr</t>
  </si>
  <si>
    <t>750-0225</t>
  </si>
  <si>
    <t>829-7392</t>
  </si>
  <si>
    <t>Induction</t>
  </si>
  <si>
    <t>Vocational / CTE Education</t>
  </si>
  <si>
    <t>Other Captlzd M&amp;O Proj</t>
  </si>
  <si>
    <t>755-0100</t>
  </si>
  <si>
    <t>Governing Board</t>
  </si>
  <si>
    <t>830-0075</t>
  </si>
  <si>
    <t>Regular Adult Ed</t>
  </si>
  <si>
    <t>Captlzd Equipmt Proj</t>
  </si>
  <si>
    <t>760-0290</t>
  </si>
  <si>
    <t>835-0355</t>
  </si>
  <si>
    <t>Printing Services</t>
  </si>
  <si>
    <t>Captlzd Blcktp/Fncg Proj</t>
  </si>
  <si>
    <t>Which Object Code to Use:</t>
  </si>
  <si>
    <t>765-0262</t>
  </si>
  <si>
    <t>ESY</t>
  </si>
  <si>
    <t>840-0260</t>
  </si>
  <si>
    <t>CELDT/ELPAC</t>
  </si>
  <si>
    <t>Captlzd Sprinkler Proj</t>
  </si>
  <si>
    <r>
      <rPr>
        <b/>
        <sz val="10"/>
        <color rgb="FFFF0000"/>
        <rFont val="Arial"/>
        <family val="2"/>
      </rPr>
      <t>Non-Contracted</t>
    </r>
    <r>
      <rPr>
        <sz val="10"/>
        <rFont val="Arial"/>
        <family val="2"/>
      </rPr>
      <t xml:space="preserve"> employee paid on an </t>
    </r>
  </si>
  <si>
    <t>775-0215</t>
  </si>
  <si>
    <t>Information Technology</t>
  </si>
  <si>
    <t>843-0105</t>
  </si>
  <si>
    <t>Communications</t>
  </si>
  <si>
    <t>Captlzd Plumbing Proj</t>
  </si>
  <si>
    <r>
      <t xml:space="preserve">hourly basis or </t>
    </r>
    <r>
      <rPr>
        <b/>
        <sz val="10"/>
        <color rgb="FFFF0000"/>
        <rFont val="Arial"/>
        <family val="2"/>
      </rPr>
      <t xml:space="preserve">Contracted </t>
    </r>
    <r>
      <rPr>
        <sz val="10"/>
        <rFont val="Arial"/>
        <family val="2"/>
      </rPr>
      <t xml:space="preserve">employee </t>
    </r>
  </si>
  <si>
    <t>776-0215</t>
  </si>
  <si>
    <t>Technology Projects</t>
  </si>
  <si>
    <t>845-0220</t>
  </si>
  <si>
    <t>Purchasing</t>
  </si>
  <si>
    <t>Captlzd Electrical Proj</t>
  </si>
  <si>
    <t>working outside calendar</t>
  </si>
  <si>
    <t>780-0315</t>
  </si>
  <si>
    <t>Teacher Resource Center (TRC)</t>
  </si>
  <si>
    <t>850-0385</t>
  </si>
  <si>
    <t>Risk Management</t>
  </si>
  <si>
    <t>Captlzd Heating/AC Proj</t>
  </si>
  <si>
    <r>
      <rPr>
        <b/>
        <sz val="10"/>
        <color rgb="FFFF0000"/>
        <rFont val="Arial"/>
        <family val="2"/>
      </rPr>
      <t>Contracted</t>
    </r>
    <r>
      <rPr>
        <sz val="10"/>
        <rFont val="Arial"/>
        <family val="2"/>
      </rPr>
      <t xml:space="preserve"> employee doing extra duty </t>
    </r>
  </si>
  <si>
    <t>785-0101</t>
  </si>
  <si>
    <t>Lead Innovation Agent</t>
  </si>
  <si>
    <t>853-0285</t>
  </si>
  <si>
    <t>Edu Safety/Security</t>
  </si>
  <si>
    <t>Captlzd Painting Proj</t>
  </si>
  <si>
    <t>within calendar</t>
  </si>
  <si>
    <t>785-0102</t>
  </si>
  <si>
    <t>Math/Sci &amp; College/Career Path</t>
  </si>
  <si>
    <t>854-0285</t>
  </si>
  <si>
    <t>Sonitron</t>
  </si>
  <si>
    <t>Captlzd Carpentry Proj</t>
  </si>
  <si>
    <t>785-0120</t>
  </si>
  <si>
    <t>Liberal Arts &amp; Literacy/Intervention</t>
  </si>
  <si>
    <t>860-0270</t>
  </si>
  <si>
    <t>Special Education</t>
  </si>
  <si>
    <t xml:space="preserve">785-0260 </t>
  </si>
  <si>
    <t>Elementary Instruction</t>
  </si>
  <si>
    <t>875-0100</t>
  </si>
  <si>
    <t>Superintendent</t>
  </si>
  <si>
    <t>785-0261</t>
  </si>
  <si>
    <t>Student Services</t>
  </si>
  <si>
    <t>878-0103</t>
  </si>
  <si>
    <t>Strategics/Congru/Soc Just</t>
  </si>
  <si>
    <t>Other/ Outside Billing (Reimbursmnt)</t>
  </si>
  <si>
    <t>785-0264</t>
  </si>
  <si>
    <t>Categorical/Special Programs</t>
  </si>
  <si>
    <t>880-0365</t>
  </si>
  <si>
    <t>Garage</t>
  </si>
  <si>
    <t>785-0265</t>
  </si>
  <si>
    <t>EL Programs</t>
  </si>
  <si>
    <t>880-0370</t>
  </si>
  <si>
    <t>Transportation</t>
  </si>
  <si>
    <t xml:space="preserve">785-0268 </t>
  </si>
  <si>
    <t xml:space="preserve">Math/Sci/College/Career </t>
  </si>
  <si>
    <t>880-0372</t>
  </si>
  <si>
    <t>CNG Station</t>
  </si>
  <si>
    <t>785-0269</t>
  </si>
  <si>
    <t>Assmt/Data/Ed Tech</t>
  </si>
  <si>
    <t>885-0360</t>
  </si>
  <si>
    <t xml:space="preserve">Warehouse </t>
  </si>
  <si>
    <t>ESSA:  Schl Imprv Funding (CSI)</t>
  </si>
  <si>
    <t>Title IV, Part A - ESSA</t>
  </si>
  <si>
    <t>ASES - Kids Code Pilot Program</t>
  </si>
  <si>
    <t>Flooring</t>
  </si>
  <si>
    <t>Captlzd Doors</t>
  </si>
  <si>
    <t>CABE PROJECT DELIGHT GRANT</t>
  </si>
  <si>
    <t>Captlzd Flooring</t>
  </si>
  <si>
    <t>Revised 10-11-19</t>
  </si>
  <si>
    <t xml:space="preserve">Commonly Used Accounts </t>
  </si>
  <si>
    <t>Title I:</t>
  </si>
  <si>
    <t>Account Description:</t>
  </si>
  <si>
    <t>Example:</t>
  </si>
  <si>
    <t>01-3010-0-1110-1000-1120-XXX-00XX</t>
  </si>
  <si>
    <t>Teacher Hourly</t>
  </si>
  <si>
    <t>PSR for retired teacher to provide intervention tutoring</t>
  </si>
  <si>
    <t>01-3010-0-1110-1000-1130-XXX-00XX</t>
  </si>
  <si>
    <t>Teacher Extra Duty</t>
  </si>
  <si>
    <t>PSR for contracted teacher to provide intervention tutoring during year</t>
  </si>
  <si>
    <t>01-3010-0-1111-1000-1120-XXX-00XX</t>
  </si>
  <si>
    <t>Teacher Extra Duty - Summer Intervention Program</t>
  </si>
  <si>
    <t>PSR for contracted teacher to provide summer intervention program</t>
  </si>
  <si>
    <t>01-3010-0-1110-1000-1140-XXX-00XX</t>
  </si>
  <si>
    <t>Teacher Substitute</t>
  </si>
  <si>
    <t xml:space="preserve">PSR for substitute teacher </t>
  </si>
  <si>
    <t>01-3010-0-0000-2130-1130-XXX-00XX</t>
  </si>
  <si>
    <t>Teacher Extra Duty for Curriculum Development</t>
  </si>
  <si>
    <t>PSR for teacher to work extra hours on developing PBIS curriculum</t>
  </si>
  <si>
    <t>01-3010-0-0000-2140-1130-XXX-00XX</t>
  </si>
  <si>
    <t>Teacher Extra Duty for Staff Development</t>
  </si>
  <si>
    <t>PSR for teacher to attend a staff development training</t>
  </si>
  <si>
    <t>01-3010-0-0000-2495-1930-XXX-00XX</t>
  </si>
  <si>
    <t>Certificated Staff Extra Duty for Parent Involvement</t>
  </si>
  <si>
    <t>PSR for teacher to work extra hours at Family Literacy Night</t>
  </si>
  <si>
    <t>01-3010-0-0000-2140-1930-XXX-00XX</t>
  </si>
  <si>
    <t xml:space="preserve">Certificated Staff Extra Duty for Staff Development </t>
  </si>
  <si>
    <t>PSR for contracted teacher to provide staff development to colleagues after attending workshop</t>
  </si>
  <si>
    <t>01-3010-0-1110-1000-2130-XXX-00XX</t>
  </si>
  <si>
    <t>Instructional Aide Extra Duty up to 8 hours</t>
  </si>
  <si>
    <t xml:space="preserve">PSR for instructional aide to assist with after school intervention tutoring </t>
  </si>
  <si>
    <t>01-3010-0-1110-1000-2920-XXX-00XX</t>
  </si>
  <si>
    <t>AVID Tutor</t>
  </si>
  <si>
    <t>PSR for AVID Tutors</t>
  </si>
  <si>
    <t>01-3010-0-0000-2140-2920-XXX-00XX</t>
  </si>
  <si>
    <t>Classified Hourly for Staff Development</t>
  </si>
  <si>
    <t>PSR for instructional aide to attend staff development/training</t>
  </si>
  <si>
    <t>01-3010-0-0000-2420-2230-XXX-00XX</t>
  </si>
  <si>
    <t xml:space="preserve">Extra duty for Library Media Tech </t>
  </si>
  <si>
    <t>PSR for Library Media Tech to work extra hours to support PBIS meetings</t>
  </si>
  <si>
    <t>01-3010-0-0000-2495-2920-XXX-00XX</t>
  </si>
  <si>
    <t>Extra Duty for Parent Translation</t>
  </si>
  <si>
    <t xml:space="preserve">PSR for classified staff to provide parent translation </t>
  </si>
  <si>
    <t>01-3010-0-8500-2495-2920-XXX-00XX</t>
  </si>
  <si>
    <t>Child Care for Parent Event</t>
  </si>
  <si>
    <t>PSR for noon duty aides to provide child care</t>
  </si>
  <si>
    <t>01-3010-0-0000-2495-2433-XXX-00XX</t>
  </si>
  <si>
    <t>Overtime for Clerical Staff to Assist with Parent Involvement</t>
  </si>
  <si>
    <t>PSR for project clerk to work on parent involvement project</t>
  </si>
  <si>
    <t>01-3010-0-0000-2700-2430-XXX-00XX</t>
  </si>
  <si>
    <t>Extra Duty for Clerical Staff</t>
  </si>
  <si>
    <t>PSR for extra duty for project clerk (not to exceed 8 hours total per day)</t>
  </si>
  <si>
    <t>01-3010-0-0000-2700-2433-XXX-00XX</t>
  </si>
  <si>
    <t xml:space="preserve">Overtime for Clerical Staff  </t>
  </si>
  <si>
    <t>PSR for overtime for project clerk (working more than 8 hours per day)</t>
  </si>
  <si>
    <t>01-3010-0-0000-2700-2440-XXX-5000</t>
  </si>
  <si>
    <t>Substitute for Clerical Staff</t>
  </si>
  <si>
    <t>PSR for project clerk vacancy</t>
  </si>
  <si>
    <t>01-3010-0-1110-1000-4210-XXX-00XX</t>
  </si>
  <si>
    <t>Instructional Other Books</t>
  </si>
  <si>
    <t>REQ for purchasing supplemental books for students from Barnes &amp; Noble</t>
  </si>
  <si>
    <t>01-3010-0-1110-1000-4310-XXX-00XX</t>
  </si>
  <si>
    <t>Instructional Materials and Supplies (&lt;$500)</t>
  </si>
  <si>
    <t>REQ to Southwest School Supplies/Office Solutions, etc. to purchase instructional supplies</t>
  </si>
  <si>
    <t>01-3010-0-0000-2700-4310-XXX-00XX</t>
  </si>
  <si>
    <t>Office Supplies (&lt;$500)</t>
  </si>
  <si>
    <t>REQ to Southwest School Supplies/Office Solutions, etc. to purchase office supplies</t>
  </si>
  <si>
    <t>01-3010-0-1110-1000-4401-XXX-00XX</t>
  </si>
  <si>
    <t>Instructional Non-Capital Equipment ($500-$4999)</t>
  </si>
  <si>
    <t>REQ to Lightspeed Technologies for classroom audio system</t>
  </si>
  <si>
    <t>01-3010-0-1110-1000-4440-XXX-00XX</t>
  </si>
  <si>
    <t>Instructional Computer/Tech Invent. Equip ($500-$4999)</t>
  </si>
  <si>
    <t>REQ to Data Impressions ViewSonic 65" ViewBoard</t>
  </si>
  <si>
    <t>01-3010-0-0000-2495-4310-XXX-00XX</t>
  </si>
  <si>
    <t>Parent Involvement Supplies</t>
  </si>
  <si>
    <t>REQ to Stater Bros for non-prepared food/supplies for parent event</t>
  </si>
  <si>
    <t>01-3010-0-0000-2495-5880-XXX-00XX</t>
  </si>
  <si>
    <t>Parent Involvement Other Services</t>
  </si>
  <si>
    <t>REQ to Stater Bros for prepared/catered food for parent event</t>
  </si>
  <si>
    <t>01-3010-0-0000-1000-5200-XXX-00XX</t>
  </si>
  <si>
    <t>Travel and Conference (in state) - become better teacher</t>
  </si>
  <si>
    <t>REQ or TRV for teacher to attend conference to make better teacher in classroom</t>
  </si>
  <si>
    <t>01-3010-0-0000-2140-5200-XXX-00XX</t>
  </si>
  <si>
    <t>Travel and Conference (in state) - return and train others</t>
  </si>
  <si>
    <t>REQ or TRV for teacher to attend conference and come back to share with others (trainer of trainers)</t>
  </si>
  <si>
    <t>01-3010-0-0000-2700-5200-XXX-00XX</t>
  </si>
  <si>
    <t>Travel and Conference (in state) - Site administration</t>
  </si>
  <si>
    <t>REQ or TRV for principal, assistant principal, or secretary to attend conference</t>
  </si>
  <si>
    <t>01-3010-0-0000-1000-5299-XXX-00XX</t>
  </si>
  <si>
    <t>Travel and Conference (out-of-state) - become better teacher</t>
  </si>
  <si>
    <t>01-3010-0-0000-2140-5299-XXX-00XX</t>
  </si>
  <si>
    <t>Travel and Conference (out-of-state) - return and train others</t>
  </si>
  <si>
    <t>01-3010-0-0000-2700-5299-XXX-00XX</t>
  </si>
  <si>
    <t>Travel and Conference (out-of-state) - Site administration</t>
  </si>
  <si>
    <t>01-3010-0-1110-1000-5712-XXX-00XX</t>
  </si>
  <si>
    <t>Print Charges for Instructional Purposes</t>
  </si>
  <si>
    <t>Up to $8,000/year for Print Shop Services</t>
  </si>
  <si>
    <t>01-3010-0-1110-1000-5720-XXX-00XX</t>
  </si>
  <si>
    <t>Study Trips</t>
  </si>
  <si>
    <t>Field Trips using District Buses (EasyTrip)</t>
  </si>
  <si>
    <t>01-3010-0-1110-1000-5810-XXX-00XX</t>
  </si>
  <si>
    <t>Contracted Services</t>
  </si>
  <si>
    <t>REQ to Rachel's Challenge for presentation on anti bullying</t>
  </si>
  <si>
    <t>01-3010-0-1110-1000-5840-XXX-00XX</t>
  </si>
  <si>
    <t>Computer Related Services/Online Subscription/License Fee</t>
  </si>
  <si>
    <t xml:space="preserve">REQ to Renaissance Learning for AR; REQ to Motivating Systems for PBIS Rewards Service Base Fee </t>
  </si>
  <si>
    <t>01-3010-0-1110-1000-5880-XXX-00XX</t>
  </si>
  <si>
    <t>Instructional Other Services</t>
  </si>
  <si>
    <t>REQ to Kasch Graphic Design for PBIS posters</t>
  </si>
  <si>
    <t>01-3010-0-1110-1000-5881-XXX-00XX</t>
  </si>
  <si>
    <t xml:space="preserve">Student Admission/Entry Fees </t>
  </si>
  <si>
    <t>REQ to California Science Center for student field trip</t>
  </si>
  <si>
    <t>01-3010-0-1110-1000-5886-XXX-00XX</t>
  </si>
  <si>
    <t>Student Rewards - Must Complete Rewards Justification Form</t>
  </si>
  <si>
    <t>REQ to Positive Promotions for PBIS rewards</t>
  </si>
  <si>
    <t>Site Discretionary:</t>
  </si>
  <si>
    <t>01-0011-0-1110-1000-5630-XXX-0XXX</t>
  </si>
  <si>
    <r>
      <t xml:space="preserve">REQ to Complete Business Systems for Duplo equipment maintenance agreement                                      Your printing overages will be charged here - you </t>
    </r>
    <r>
      <rPr>
        <i/>
        <sz val="12"/>
        <rFont val="Arial"/>
        <family val="2"/>
      </rPr>
      <t>may not</t>
    </r>
    <r>
      <rPr>
        <sz val="12"/>
        <rFont val="Arial"/>
        <family val="2"/>
      </rPr>
      <t xml:space="preserve"> decrease this budget, but may increase budget for your own maintenance contracts.  </t>
    </r>
  </si>
  <si>
    <t>01-0011-0-0000-2420-4310-XXX-0XXX</t>
  </si>
  <si>
    <t>Subscription</t>
  </si>
  <si>
    <t>REQ to San Bernardino Sun for library newspaper subscription</t>
  </si>
  <si>
    <t>01-0011-0-0000-2700-5880-XXX-0XXX</t>
  </si>
  <si>
    <t>Administration Other Services</t>
  </si>
  <si>
    <t>REQ to Los Takos for beginning of the year staff working lunch (must have agenda/sign-in sheets)</t>
  </si>
  <si>
    <t>EL Funding</t>
  </si>
  <si>
    <t>01-0012-0-4760-2140-5200-XXX-0XXX</t>
  </si>
  <si>
    <t>REQ or TRV for CABE (employee)</t>
  </si>
  <si>
    <t>01-0012-0-4760-2495-5880-XXX-0XXX</t>
  </si>
  <si>
    <t>REQ to reimburse parent for CABE travel expenses</t>
  </si>
  <si>
    <t>01-0012-0-4760-1000-1120-XXX-0XXX</t>
  </si>
  <si>
    <t>PSR for teacher to work Summer Intercession for Newcomer English Learners</t>
  </si>
  <si>
    <t>620-6391</t>
  </si>
  <si>
    <t>2022/2023 SALARY CALCULATOR</t>
  </si>
  <si>
    <t>Computer Supplies</t>
  </si>
  <si>
    <t>x 50.40</t>
  </si>
  <si>
    <t>3701 / 3702</t>
  </si>
  <si>
    <t>New / Change to Position</t>
  </si>
  <si>
    <t>CLASS PERS</t>
  </si>
  <si>
    <t xml:space="preserve">  1XX0 or 2XX0</t>
  </si>
  <si>
    <t xml:space="preserve">CERT/CLASS  ARS </t>
  </si>
  <si>
    <t>2XXX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</si>
</sst>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000"/>
    <numFmt numFmtId="166" formatCode="00"/>
    <numFmt numFmtId="167" formatCode="0.00000"/>
    <numFmt numFmtId="168" formatCode="0.0000"/>
    <numFmt numFmtId="169" formatCode="_(* #,##0.00_);_(* \(#,##0.00\);\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indexed="8"/>
      <name val="Calibri"/>
      <family val="2"/>
    </font>
    <font>
      <b/>
      <sz val="2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i/>
      <sz val="12"/>
      <name val="Arial"/>
      <family val="2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3" fontId="4" fillId="0" borderId="0"/>
    <xf numFmtId="0" fontId="14" fillId="0" borderId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32" applyNumberFormat="0" applyAlignment="0" applyProtection="0"/>
    <xf numFmtId="0" fontId="34" fillId="15" borderId="33" applyNumberFormat="0" applyAlignment="0" applyProtection="0"/>
    <xf numFmtId="0" fontId="35" fillId="15" borderId="32" applyNumberFormat="0" applyAlignment="0" applyProtection="0"/>
    <xf numFmtId="0" fontId="36" fillId="0" borderId="34" applyNumberFormat="0" applyFill="0" applyAlignment="0" applyProtection="0"/>
    <xf numFmtId="0" fontId="18" fillId="16" borderId="35" applyNumberFormat="0" applyAlignment="0" applyProtection="0"/>
    <xf numFmtId="0" fontId="20" fillId="0" borderId="0" applyNumberFormat="0" applyFill="0" applyBorder="0" applyAlignment="0" applyProtection="0"/>
    <xf numFmtId="0" fontId="1" fillId="17" borderId="36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3" fontId="4" fillId="0" borderId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17" borderId="36" applyNumberFormat="0" applyFont="0" applyAlignment="0" applyProtection="0"/>
    <xf numFmtId="0" fontId="39" fillId="0" borderId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1" fillId="17" borderId="3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3" fillId="0" borderId="0">
      <alignment horizontal="left" indent="1"/>
    </xf>
    <xf numFmtId="0" fontId="40" fillId="0" borderId="0"/>
    <xf numFmtId="169" fontId="40" fillId="0" borderId="0">
      <alignment horizontal="right"/>
    </xf>
    <xf numFmtId="0" fontId="43" fillId="0" borderId="0">
      <alignment horizontal="left" indent="2"/>
    </xf>
    <xf numFmtId="0" fontId="43" fillId="0" borderId="0">
      <alignment horizontal="left" indent="3"/>
    </xf>
    <xf numFmtId="0" fontId="4" fillId="0" borderId="0"/>
    <xf numFmtId="169" fontId="4" fillId="0" borderId="0">
      <alignment horizontal="right"/>
    </xf>
    <xf numFmtId="0" fontId="3" fillId="0" borderId="0">
      <alignment horizontal="left" indent="4"/>
    </xf>
    <xf numFmtId="169" fontId="4" fillId="0" borderId="38">
      <alignment horizontal="right" wrapText="1"/>
    </xf>
    <xf numFmtId="0" fontId="46" fillId="0" borderId="0">
      <alignment vertical="center"/>
    </xf>
    <xf numFmtId="0" fontId="39" fillId="0" borderId="3">
      <alignment wrapText="1"/>
    </xf>
    <xf numFmtId="0" fontId="39" fillId="0" borderId="38">
      <alignment wrapText="1"/>
    </xf>
    <xf numFmtId="0" fontId="39" fillId="0" borderId="16">
      <alignment wrapText="1"/>
    </xf>
    <xf numFmtId="0" fontId="3" fillId="0" borderId="0">
      <alignment horizontal="left"/>
    </xf>
    <xf numFmtId="0" fontId="3" fillId="0" borderId="0">
      <alignment horizontal="left" indent="1"/>
    </xf>
    <xf numFmtId="0" fontId="3" fillId="0" borderId="0">
      <alignment horizontal="left" indent="2"/>
    </xf>
    <xf numFmtId="0" fontId="3" fillId="0" borderId="0">
      <alignment horizontal="left" indent="3"/>
    </xf>
    <xf numFmtId="0" fontId="4" fillId="0" borderId="0"/>
    <xf numFmtId="0" fontId="4" fillId="0" borderId="3">
      <alignment horizontal="left" wrapText="1"/>
    </xf>
    <xf numFmtId="169" fontId="4" fillId="0" borderId="0">
      <alignment horizontal="right"/>
    </xf>
    <xf numFmtId="0" fontId="4" fillId="0" borderId="3">
      <alignment horizontal="center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3">
      <alignment horizontal="center" wrapText="1"/>
    </xf>
  </cellStyleXfs>
  <cellXfs count="233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Alignment="1">
      <alignment horizontal="left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0" fillId="0" borderId="0" xfId="0" applyBorder="1"/>
    <xf numFmtId="43" fontId="3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3" fillId="10" borderId="4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/>
    <xf numFmtId="43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3" fontId="16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43" fontId="0" fillId="0" borderId="0" xfId="1" applyFont="1"/>
    <xf numFmtId="43" fontId="16" fillId="0" borderId="18" xfId="1" applyFont="1" applyFill="1" applyBorder="1" applyAlignment="1" applyProtection="1"/>
    <xf numFmtId="43" fontId="16" fillId="0" borderId="19" xfId="1" applyFont="1" applyFill="1" applyBorder="1" applyAlignment="1" applyProtection="1"/>
    <xf numFmtId="0" fontId="16" fillId="0" borderId="19" xfId="0" applyNumberFormat="1" applyFont="1" applyFill="1" applyBorder="1" applyAlignment="1" applyProtection="1"/>
    <xf numFmtId="0" fontId="16" fillId="0" borderId="2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43" fontId="17" fillId="0" borderId="0" xfId="1" applyFont="1" applyFill="1" applyBorder="1" applyAlignment="1" applyProtection="1"/>
    <xf numFmtId="43" fontId="17" fillId="0" borderId="3" xfId="1" applyFont="1" applyFill="1" applyBorder="1" applyAlignment="1" applyProtection="1"/>
    <xf numFmtId="43" fontId="17" fillId="0" borderId="16" xfId="1" applyFont="1" applyFill="1" applyBorder="1" applyAlignment="1" applyProtection="1"/>
    <xf numFmtId="43" fontId="10" fillId="0" borderId="0" xfId="1" applyFont="1" applyFill="1" applyBorder="1" applyAlignment="1" applyProtection="1"/>
    <xf numFmtId="43" fontId="16" fillId="0" borderId="6" xfId="1" applyFont="1" applyFill="1" applyBorder="1" applyAlignment="1" applyProtection="1"/>
    <xf numFmtId="43" fontId="3" fillId="9" borderId="6" xfId="1" applyFont="1" applyFill="1" applyBorder="1" applyAlignment="1" applyProtection="1">
      <protection locked="0"/>
    </xf>
    <xf numFmtId="0" fontId="16" fillId="0" borderId="21" xfId="0" applyNumberFormat="1" applyFont="1" applyFill="1" applyBorder="1" applyAlignment="1" applyProtection="1"/>
    <xf numFmtId="0" fontId="16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43" fontId="3" fillId="9" borderId="24" xfId="1" applyFont="1" applyFill="1" applyBorder="1" applyAlignment="1" applyProtection="1">
      <protection locked="0"/>
    </xf>
    <xf numFmtId="43" fontId="3" fillId="0" borderId="19" xfId="1" applyFont="1" applyFill="1" applyBorder="1" applyAlignment="1" applyProtection="1"/>
    <xf numFmtId="0" fontId="16" fillId="0" borderId="23" xfId="0" applyNumberFormat="1" applyFont="1" applyFill="1" applyBorder="1" applyAlignment="1" applyProtection="1"/>
    <xf numFmtId="43" fontId="16" fillId="0" borderId="20" xfId="1" applyFont="1" applyFill="1" applyBorder="1" applyAlignment="1" applyProtection="1"/>
    <xf numFmtId="43" fontId="16" fillId="0" borderId="0" xfId="1" applyFont="1" applyFill="1" applyBorder="1" applyAlignment="1" applyProtection="1"/>
    <xf numFmtId="43" fontId="3" fillId="0" borderId="6" xfId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43" fontId="3" fillId="0" borderId="18" xfId="1" applyFont="1" applyFill="1" applyBorder="1" applyAlignment="1" applyProtection="1"/>
    <xf numFmtId="0" fontId="16" fillId="0" borderId="25" xfId="0" applyNumberFormat="1" applyFont="1" applyFill="1" applyBorder="1" applyAlignment="1" applyProtection="1"/>
    <xf numFmtId="0" fontId="16" fillId="0" borderId="1" xfId="0" applyNumberFormat="1" applyFont="1" applyFill="1" applyBorder="1" applyAlignment="1" applyProtection="1"/>
    <xf numFmtId="37" fontId="3" fillId="9" borderId="26" xfId="0" applyNumberFormat="1" applyFont="1" applyFill="1" applyBorder="1" applyAlignment="1" applyProtection="1">
      <protection locked="0"/>
    </xf>
    <xf numFmtId="0" fontId="3" fillId="0" borderId="27" xfId="0" applyNumberFormat="1" applyFont="1" applyFill="1" applyBorder="1" applyAlignment="1" applyProtection="1"/>
    <xf numFmtId="0" fontId="0" fillId="0" borderId="27" xfId="0" applyBorder="1"/>
    <xf numFmtId="43" fontId="3" fillId="0" borderId="28" xfId="1" applyFont="1" applyFill="1" applyBorder="1" applyAlignment="1" applyProtection="1"/>
    <xf numFmtId="0" fontId="20" fillId="0" borderId="0" xfId="0" applyFont="1"/>
    <xf numFmtId="0" fontId="23" fillId="0" borderId="0" xfId="0" applyFont="1"/>
    <xf numFmtId="164" fontId="4" fillId="0" borderId="0" xfId="0" applyNumberFormat="1" applyFont="1" applyFill="1" applyAlignment="1">
      <alignment horizontal="center" vertical="center"/>
    </xf>
    <xf numFmtId="0" fontId="0" fillId="0" borderId="0" xfId="0"/>
    <xf numFmtId="0" fontId="3" fillId="0" borderId="22" xfId="0" applyNumberFormat="1" applyFont="1" applyFill="1" applyBorder="1" applyAlignment="1" applyProtection="1">
      <alignment horizontal="center"/>
    </xf>
    <xf numFmtId="0" fontId="3" fillId="10" borderId="12" xfId="0" applyNumberFormat="1" applyFont="1" applyFill="1" applyBorder="1" applyAlignment="1" applyProtection="1">
      <alignment horizontal="center"/>
    </xf>
    <xf numFmtId="37" fontId="3" fillId="9" borderId="18" xfId="0" applyNumberFormat="1" applyFont="1" applyFill="1" applyBorder="1" applyAlignment="1" applyProtection="1">
      <protection locked="0"/>
    </xf>
    <xf numFmtId="0" fontId="3" fillId="0" borderId="11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/>
    <xf numFmtId="43" fontId="16" fillId="0" borderId="9" xfId="1" applyFont="1" applyFill="1" applyBorder="1" applyAlignment="1" applyProtection="1"/>
    <xf numFmtId="167" fontId="16" fillId="0" borderId="18" xfId="0" applyNumberFormat="1" applyFont="1" applyFill="1" applyBorder="1" applyAlignment="1" applyProtection="1"/>
    <xf numFmtId="0" fontId="16" fillId="0" borderId="18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43" fontId="16" fillId="0" borderId="13" xfId="1" applyFont="1" applyFill="1" applyBorder="1" applyAlignment="1" applyProtection="1"/>
    <xf numFmtId="168" fontId="16" fillId="0" borderId="19" xfId="0" applyNumberFormat="1" applyFont="1" applyFill="1" applyBorder="1" applyAlignment="1" applyProtection="1"/>
    <xf numFmtId="168" fontId="16" fillId="0" borderId="13" xfId="0" applyNumberFormat="1" applyFont="1" applyFill="1" applyBorder="1" applyAlignment="1" applyProtection="1"/>
    <xf numFmtId="167" fontId="16" fillId="0" borderId="13" xfId="0" applyNumberFormat="1" applyFont="1" applyFill="1" applyBorder="1" applyAlignment="1" applyProtection="1"/>
    <xf numFmtId="167" fontId="16" fillId="0" borderId="14" xfId="0" applyNumberFormat="1" applyFont="1" applyFill="1" applyBorder="1" applyAlignment="1" applyProtection="1"/>
    <xf numFmtId="0" fontId="16" fillId="0" borderId="14" xfId="0" applyNumberFormat="1" applyFont="1" applyFill="1" applyBorder="1" applyAlignment="1" applyProtection="1"/>
    <xf numFmtId="43" fontId="16" fillId="0" borderId="14" xfId="1" applyFont="1" applyFill="1" applyBorder="1" applyAlignment="1" applyProtection="1"/>
    <xf numFmtId="167" fontId="16" fillId="0" borderId="19" xfId="0" applyNumberFormat="1" applyFont="1" applyFill="1" applyBorder="1" applyAlignment="1" applyProtection="1"/>
    <xf numFmtId="43" fontId="0" fillId="0" borderId="13" xfId="1" applyFont="1" applyFill="1" applyBorder="1" applyProtection="1"/>
    <xf numFmtId="0" fontId="16" fillId="0" borderId="39" xfId="0" applyNumberFormat="1" applyFont="1" applyFill="1" applyBorder="1" applyAlignment="1" applyProtection="1"/>
    <xf numFmtId="43" fontId="16" fillId="0" borderId="13" xfId="0" applyNumberFormat="1" applyFont="1" applyFill="1" applyBorder="1" applyAlignment="1" applyProtection="1"/>
    <xf numFmtId="3" fontId="16" fillId="0" borderId="13" xfId="0" applyNumberFormat="1" applyFont="1" applyFill="1" applyBorder="1" applyAlignment="1" applyProtection="1"/>
    <xf numFmtId="43" fontId="16" fillId="8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43" fontId="16" fillId="0" borderId="15" xfId="0" applyNumberFormat="1" applyFont="1" applyFill="1" applyBorder="1" applyAlignment="1" applyProtection="1"/>
    <xf numFmtId="3" fontId="16" fillId="0" borderId="20" xfId="0" applyNumberFormat="1" applyFont="1" applyFill="1" applyBorder="1" applyAlignment="1" applyProtection="1"/>
    <xf numFmtId="43" fontId="16" fillId="8" borderId="20" xfId="1" applyFont="1" applyFill="1" applyBorder="1" applyAlignment="1" applyProtection="1"/>
    <xf numFmtId="0" fontId="4" fillId="0" borderId="0" xfId="0" applyFont="1" applyAlignment="1">
      <alignment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quotePrefix="1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3" fillId="7" borderId="0" xfId="0" applyNumberFormat="1" applyFont="1" applyFill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24" fillId="0" borderId="0" xfId="0" applyNumberFormat="1" applyFont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4" fontId="24" fillId="0" borderId="0" xfId="0" applyNumberFormat="1" applyFont="1" applyFill="1"/>
    <xf numFmtId="0" fontId="40" fillId="0" borderId="0" xfId="63"/>
    <xf numFmtId="0" fontId="15" fillId="0" borderId="40" xfId="63" applyFont="1" applyBorder="1" applyAlignment="1">
      <alignment horizontal="center" vertical="center"/>
    </xf>
    <xf numFmtId="0" fontId="44" fillId="42" borderId="1" xfId="63" applyFont="1" applyFill="1" applyBorder="1" applyAlignment="1">
      <alignment horizontal="center" vertical="center"/>
    </xf>
    <xf numFmtId="0" fontId="45" fillId="0" borderId="41" xfId="63" applyFont="1" applyBorder="1" applyAlignment="1">
      <alignment horizontal="center" vertical="center"/>
    </xf>
    <xf numFmtId="0" fontId="44" fillId="42" borderId="42" xfId="63" applyFont="1" applyFill="1" applyBorder="1" applyAlignment="1">
      <alignment horizontal="left" vertical="center"/>
    </xf>
    <xf numFmtId="0" fontId="45" fillId="0" borderId="20" xfId="63" applyFont="1" applyBorder="1" applyAlignment="1">
      <alignment horizontal="center" vertical="center"/>
    </xf>
    <xf numFmtId="0" fontId="40" fillId="0" borderId="0" xfId="63" applyAlignment="1">
      <alignment vertical="center"/>
    </xf>
    <xf numFmtId="0" fontId="19" fillId="0" borderId="43" xfId="63" applyFont="1" applyBorder="1" applyAlignment="1">
      <alignment horizontal="center"/>
    </xf>
    <xf numFmtId="0" fontId="19" fillId="42" borderId="8" xfId="63" applyFont="1" applyFill="1" applyBorder="1" applyAlignment="1">
      <alignment horizontal="center"/>
    </xf>
    <xf numFmtId="0" fontId="19" fillId="0" borderId="8" xfId="63" applyFont="1" applyBorder="1" applyAlignment="1">
      <alignment horizontal="left"/>
    </xf>
    <xf numFmtId="0" fontId="19" fillId="42" borderId="8" xfId="63" applyFont="1" applyFill="1" applyBorder="1" applyAlignment="1">
      <alignment horizontal="left"/>
    </xf>
    <xf numFmtId="0" fontId="19" fillId="0" borderId="44" xfId="63" applyFont="1" applyBorder="1"/>
    <xf numFmtId="0" fontId="19" fillId="0" borderId="45" xfId="63" applyFont="1" applyBorder="1" applyAlignment="1">
      <alignment horizontal="center"/>
    </xf>
    <xf numFmtId="0" fontId="19" fillId="42" borderId="7" xfId="63" applyFont="1" applyFill="1" applyBorder="1" applyAlignment="1">
      <alignment horizontal="center"/>
    </xf>
    <xf numFmtId="0" fontId="19" fillId="0" borderId="7" xfId="63" applyFont="1" applyBorder="1" applyAlignment="1">
      <alignment horizontal="left"/>
    </xf>
    <xf numFmtId="0" fontId="19" fillId="42" borderId="7" xfId="63" applyFont="1" applyFill="1" applyBorder="1" applyAlignment="1">
      <alignment horizontal="left"/>
    </xf>
    <xf numFmtId="0" fontId="19" fillId="0" borderId="24" xfId="63" applyFont="1" applyFill="1" applyBorder="1"/>
    <xf numFmtId="0" fontId="19" fillId="0" borderId="24" xfId="63" applyFont="1" applyBorder="1"/>
    <xf numFmtId="0" fontId="19" fillId="0" borderId="45" xfId="63" applyFont="1" applyFill="1" applyBorder="1" applyAlignment="1">
      <alignment horizontal="center"/>
    </xf>
    <xf numFmtId="0" fontId="19" fillId="0" borderId="7" xfId="63" applyFont="1" applyFill="1" applyBorder="1" applyAlignment="1">
      <alignment horizontal="left"/>
    </xf>
    <xf numFmtId="0" fontId="40" fillId="0" borderId="0" xfId="63" applyFill="1"/>
    <xf numFmtId="0" fontId="19" fillId="0" borderId="45" xfId="63" applyFont="1" applyFill="1" applyBorder="1" applyAlignment="1">
      <alignment horizontal="center" vertical="center"/>
    </xf>
    <xf numFmtId="0" fontId="19" fillId="42" borderId="7" xfId="63" applyFont="1" applyFill="1" applyBorder="1" applyAlignment="1">
      <alignment horizontal="center" vertical="center"/>
    </xf>
    <xf numFmtId="0" fontId="19" fillId="0" borderId="7" xfId="63" applyFont="1" applyFill="1" applyBorder="1" applyAlignment="1">
      <alignment horizontal="left" vertical="center"/>
    </xf>
    <xf numFmtId="0" fontId="19" fillId="42" borderId="7" xfId="63" applyFont="1" applyFill="1" applyBorder="1" applyAlignment="1">
      <alignment horizontal="left" vertical="center"/>
    </xf>
    <xf numFmtId="0" fontId="19" fillId="0" borderId="24" xfId="63" applyFont="1" applyBorder="1" applyAlignment="1">
      <alignment vertical="center" wrapText="1"/>
    </xf>
    <xf numFmtId="0" fontId="40" fillId="0" borderId="23" xfId="63" applyBorder="1" applyAlignment="1">
      <alignment horizontal="center"/>
    </xf>
    <xf numFmtId="0" fontId="40" fillId="0" borderId="0" xfId="63" applyBorder="1" applyAlignment="1">
      <alignment horizontal="center"/>
    </xf>
    <xf numFmtId="0" fontId="40" fillId="0" borderId="0" xfId="63" applyBorder="1" applyAlignment="1">
      <alignment horizontal="left"/>
    </xf>
    <xf numFmtId="0" fontId="40" fillId="0" borderId="19" xfId="63" applyBorder="1"/>
    <xf numFmtId="0" fontId="15" fillId="0" borderId="46" xfId="63" applyFont="1" applyBorder="1" applyAlignment="1">
      <alignment horizontal="center" vertical="center"/>
    </xf>
    <xf numFmtId="0" fontId="44" fillId="42" borderId="2" xfId="63" applyFont="1" applyFill="1" applyBorder="1" applyAlignment="1">
      <alignment horizontal="center" vertical="center"/>
    </xf>
    <xf numFmtId="0" fontId="45" fillId="0" borderId="47" xfId="63" applyFont="1" applyBorder="1" applyAlignment="1">
      <alignment horizontal="center" vertical="center"/>
    </xf>
    <xf numFmtId="0" fontId="44" fillId="42" borderId="10" xfId="63" applyFont="1" applyFill="1" applyBorder="1" applyAlignment="1">
      <alignment horizontal="left" vertical="center"/>
    </xf>
    <xf numFmtId="0" fontId="45" fillId="0" borderId="6" xfId="63" applyFont="1" applyBorder="1" applyAlignment="1">
      <alignment horizontal="center" vertical="center"/>
    </xf>
    <xf numFmtId="0" fontId="19" fillId="0" borderId="43" xfId="63" applyFont="1" applyBorder="1" applyAlignment="1">
      <alignment horizontal="center" vertical="center"/>
    </xf>
    <xf numFmtId="0" fontId="19" fillId="42" borderId="8" xfId="63" applyFont="1" applyFill="1" applyBorder="1" applyAlignment="1">
      <alignment horizontal="center" vertical="center"/>
    </xf>
    <xf numFmtId="0" fontId="19" fillId="0" borderId="8" xfId="63" applyFont="1" applyBorder="1" applyAlignment="1">
      <alignment horizontal="left" vertical="center"/>
    </xf>
    <xf numFmtId="0" fontId="19" fillId="42" borderId="8" xfId="63" applyFont="1" applyFill="1" applyBorder="1" applyAlignment="1">
      <alignment horizontal="left" vertical="center"/>
    </xf>
    <xf numFmtId="0" fontId="19" fillId="0" borderId="44" xfId="63" applyFont="1" applyBorder="1" applyAlignment="1">
      <alignment vertical="center" wrapText="1"/>
    </xf>
    <xf numFmtId="0" fontId="19" fillId="0" borderId="0" xfId="63" applyFont="1" applyAlignment="1">
      <alignment vertical="center"/>
    </xf>
    <xf numFmtId="0" fontId="19" fillId="0" borderId="0" xfId="63" applyFont="1"/>
    <xf numFmtId="0" fontId="19" fillId="0" borderId="48" xfId="63" applyFont="1" applyBorder="1" applyAlignment="1">
      <alignment horizontal="center"/>
    </xf>
    <xf numFmtId="0" fontId="19" fillId="42" borderId="49" xfId="63" applyFont="1" applyFill="1" applyBorder="1" applyAlignment="1">
      <alignment horizontal="center" vertical="center"/>
    </xf>
    <xf numFmtId="0" fontId="19" fillId="0" borderId="49" xfId="63" applyFont="1" applyBorder="1" applyAlignment="1">
      <alignment horizontal="left"/>
    </xf>
    <xf numFmtId="0" fontId="19" fillId="42" borderId="49" xfId="63" applyFont="1" applyFill="1" applyBorder="1" applyAlignment="1">
      <alignment horizontal="left" vertical="center"/>
    </xf>
    <xf numFmtId="0" fontId="19" fillId="0" borderId="50" xfId="63" applyFont="1" applyBorder="1"/>
    <xf numFmtId="0" fontId="19" fillId="0" borderId="23" xfId="63" applyFont="1" applyFill="1" applyBorder="1" applyAlignment="1">
      <alignment horizontal="center"/>
    </xf>
    <xf numFmtId="0" fontId="19" fillId="0" borderId="0" xfId="63" applyFont="1" applyFill="1" applyBorder="1" applyAlignment="1">
      <alignment horizontal="center" vertical="center"/>
    </xf>
    <xf numFmtId="0" fontId="19" fillId="0" borderId="0" xfId="63" applyFont="1" applyFill="1" applyBorder="1" applyAlignment="1">
      <alignment horizontal="left"/>
    </xf>
    <xf numFmtId="0" fontId="19" fillId="0" borderId="0" xfId="63" applyFont="1" applyFill="1" applyBorder="1" applyAlignment="1">
      <alignment horizontal="left" vertical="center"/>
    </xf>
    <xf numFmtId="0" fontId="19" fillId="0" borderId="19" xfId="63" applyFont="1" applyFill="1" applyBorder="1"/>
    <xf numFmtId="0" fontId="19" fillId="0" borderId="0" xfId="63" applyFont="1" applyFill="1"/>
    <xf numFmtId="0" fontId="19" fillId="0" borderId="23" xfId="63" applyFont="1" applyBorder="1" applyAlignment="1">
      <alignment horizontal="center"/>
    </xf>
    <xf numFmtId="0" fontId="19" fillId="0" borderId="0" xfId="63" applyFont="1" applyBorder="1" applyAlignment="1">
      <alignment horizontal="center"/>
    </xf>
    <xf numFmtId="0" fontId="19" fillId="0" borderId="0" xfId="63" applyFont="1" applyBorder="1" applyAlignment="1">
      <alignment horizontal="left"/>
    </xf>
    <xf numFmtId="0" fontId="19" fillId="0" borderId="19" xfId="63" applyFont="1" applyBorder="1"/>
    <xf numFmtId="0" fontId="19" fillId="0" borderId="45" xfId="63" applyFont="1" applyBorder="1" applyAlignment="1">
      <alignment horizontal="center" vertical="center"/>
    </xf>
    <xf numFmtId="0" fontId="19" fillId="0" borderId="0" xfId="63" applyFont="1" applyAlignment="1">
      <alignment horizontal="center"/>
    </xf>
    <xf numFmtId="0" fontId="19" fillId="0" borderId="0" xfId="63" applyFont="1" applyAlignment="1">
      <alignment horizontal="left"/>
    </xf>
    <xf numFmtId="0" fontId="40" fillId="0" borderId="0" xfId="63" applyAlignment="1">
      <alignment horizontal="center"/>
    </xf>
    <xf numFmtId="0" fontId="40" fillId="0" borderId="0" xfId="63" applyAlignment="1">
      <alignment horizontal="left"/>
    </xf>
    <xf numFmtId="165" fontId="3" fillId="5" borderId="0" xfId="0" applyNumberFormat="1" applyFont="1" applyFill="1" applyAlignment="1">
      <alignment horizontal="center"/>
    </xf>
    <xf numFmtId="9" fontId="0" fillId="0" borderId="0" xfId="101" applyFont="1" applyFill="1" applyBorder="1" applyAlignment="1"/>
    <xf numFmtId="3" fontId="0" fillId="0" borderId="0" xfId="1" applyNumberFormat="1" applyFont="1" applyFill="1" applyBorder="1" applyAlignment="1"/>
    <xf numFmtId="3" fontId="4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center"/>
    </xf>
    <xf numFmtId="3" fontId="0" fillId="0" borderId="0" xfId="1" applyNumberFormat="1" applyFont="1" applyFill="1" applyBorder="1" applyAlignment="1">
      <alignment horizontal="right" indent="3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" fillId="10" borderId="10" xfId="0" applyNumberFormat="1" applyFont="1" applyFill="1" applyBorder="1" applyAlignment="1" applyProtection="1">
      <alignment vertical="center"/>
    </xf>
    <xf numFmtId="0" fontId="3" fillId="10" borderId="42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/>
    <xf numFmtId="0" fontId="8" fillId="0" borderId="51" xfId="0" applyNumberFormat="1" applyFon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center"/>
    </xf>
    <xf numFmtId="0" fontId="44" fillId="0" borderId="0" xfId="0" applyFont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5" fontId="41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/>
    </xf>
    <xf numFmtId="0" fontId="15" fillId="0" borderId="17" xfId="63" applyFont="1" applyBorder="1" applyAlignment="1">
      <alignment horizontal="center" vertical="center"/>
    </xf>
    <xf numFmtId="0" fontId="15" fillId="0" borderId="2" xfId="63" applyFont="1" applyBorder="1" applyAlignment="1">
      <alignment horizontal="center" vertical="center"/>
    </xf>
    <xf numFmtId="0" fontId="15" fillId="0" borderId="6" xfId="63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</cellXfs>
  <cellStyles count="103">
    <cellStyle name="0" xfId="92"/>
    <cellStyle name="1" xfId="79"/>
    <cellStyle name="1 2" xfId="93"/>
    <cellStyle name="10" xfId="102"/>
    <cellStyle name="2" xfId="82"/>
    <cellStyle name="2 2" xfId="94"/>
    <cellStyle name="20% - Accent1" xfId="26" builtinId="30" customBuiltin="1"/>
    <cellStyle name="20% - Accent1 2" xfId="67"/>
    <cellStyle name="20% - Accent2" xfId="30" builtinId="34" customBuiltin="1"/>
    <cellStyle name="20% - Accent2 2" xfId="69"/>
    <cellStyle name="20% - Accent3" xfId="34" builtinId="38" customBuiltin="1"/>
    <cellStyle name="20% - Accent3 2" xfId="71"/>
    <cellStyle name="20% - Accent4" xfId="38" builtinId="42" customBuiltin="1"/>
    <cellStyle name="20% - Accent4 2" xfId="73"/>
    <cellStyle name="20% - Accent5" xfId="42" builtinId="46" customBuiltin="1"/>
    <cellStyle name="20% - Accent5 2" xfId="75"/>
    <cellStyle name="20% - Accent6" xfId="46" builtinId="50" customBuiltin="1"/>
    <cellStyle name="20% - Accent6 2" xfId="77"/>
    <cellStyle name="3" xfId="83"/>
    <cellStyle name="3 2" xfId="95"/>
    <cellStyle name="4" xfId="86"/>
    <cellStyle name="40% - Accent1" xfId="27" builtinId="31" customBuiltin="1"/>
    <cellStyle name="40% - Accent1 2" xfId="68"/>
    <cellStyle name="40% - Accent2" xfId="31" builtinId="35" customBuiltin="1"/>
    <cellStyle name="40% - Accent2 2" xfId="70"/>
    <cellStyle name="40% - Accent3" xfId="35" builtinId="39" customBuiltin="1"/>
    <cellStyle name="40% - Accent3 2" xfId="72"/>
    <cellStyle name="40% - Accent4" xfId="39" builtinId="43" customBuiltin="1"/>
    <cellStyle name="40% - Accent4 2" xfId="74"/>
    <cellStyle name="40% - Accent5" xfId="43" builtinId="47" customBuiltin="1"/>
    <cellStyle name="40% - Accent5 2" xfId="76"/>
    <cellStyle name="40% - Accent6" xfId="47" builtinId="51" customBuiltin="1"/>
    <cellStyle name="40% - Accent6 2" xfId="78"/>
    <cellStyle name="5" xfId="87"/>
    <cellStyle name="6" xfId="80"/>
    <cellStyle name="6 2" xfId="96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7" xfId="84"/>
    <cellStyle name="7 2" xfId="97"/>
    <cellStyle name="8" xfId="81"/>
    <cellStyle name="8 2" xfId="98"/>
    <cellStyle name="9" xfId="85"/>
    <cellStyle name="9 2" xfId="99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lumn-title" xfId="89"/>
    <cellStyle name="Comma" xfId="1" builtinId="3"/>
    <cellStyle name="Comma 2" xfId="4"/>
    <cellStyle name="Comma 2 2" xfId="57"/>
    <cellStyle name="Comma 2 3" xfId="51"/>
    <cellStyle name="Comma 3" xfId="6"/>
    <cellStyle name="Comma 4" xfId="54"/>
    <cellStyle name="Comma 5" xfId="100"/>
    <cellStyle name="Comma0" xfId="2"/>
    <cellStyle name="Comma0 2" xfId="55"/>
    <cellStyle name="Currency 2" xfId="64"/>
    <cellStyle name="Explanatory Text" xfId="23" builtinId="53" customBuiltin="1"/>
    <cellStyle name="Good" xfId="13" builtinId="26" customBuiltin="1"/>
    <cellStyle name="grandtotal" xfId="9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3"/>
    <cellStyle name="Normal 2 2" xfId="56"/>
    <cellStyle name="Normal 2 3" xfId="53"/>
    <cellStyle name="Normal 2 4" xfId="50"/>
    <cellStyle name="Normal 3" xfId="5"/>
    <cellStyle name="Normal 4" xfId="7"/>
    <cellStyle name="Normal 4 2" xfId="59"/>
    <cellStyle name="Normal 4 3" xfId="52"/>
    <cellStyle name="Normal 5" xfId="49"/>
    <cellStyle name="Normal 5 2" xfId="62"/>
    <cellStyle name="Normal 6" xfId="61"/>
    <cellStyle name="Normal 6 2" xfId="65"/>
    <cellStyle name="Normal 7" xfId="63"/>
    <cellStyle name="Note" xfId="22" builtinId="10" customBuiltin="1"/>
    <cellStyle name="Note 2" xfId="60"/>
    <cellStyle name="Note 3" xfId="66"/>
    <cellStyle name="Output" xfId="17" builtinId="21" customBuiltin="1"/>
    <cellStyle name="Percent" xfId="101" builtinId="5"/>
    <cellStyle name="Percent 2" xfId="58"/>
    <cellStyle name="report-title" xfId="88"/>
    <cellStyle name="subtotal" xfId="90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9" defaultPivotStyle="PivotStyleLight16"/>
  <colors>
    <mruColors>
      <color rgb="FFFFFF99"/>
      <color rgb="FF99FF99"/>
      <color rgb="FFF2F2F2"/>
      <color rgb="FF80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workbookViewId="0">
      <selection activeCell="K6" sqref="K6"/>
    </sheetView>
  </sheetViews>
  <sheetFormatPr defaultRowHeight="15" x14ac:dyDescent="0.25"/>
  <cols>
    <col min="1" max="1" width="6.7109375" style="69" customWidth="1"/>
    <col min="2" max="2" width="31.140625" style="69" customWidth="1"/>
    <col min="3" max="3" width="1" style="69" customWidth="1"/>
    <col min="4" max="4" width="6.7109375" style="69" customWidth="1"/>
    <col min="5" max="5" width="22" style="69" customWidth="1"/>
    <col min="6" max="6" width="1" style="69" customWidth="1"/>
    <col min="7" max="7" width="6.7109375" style="69" customWidth="1"/>
    <col min="8" max="8" width="35.28515625" style="69" customWidth="1"/>
    <col min="9" max="9" width="1" style="69" customWidth="1"/>
    <col min="10" max="10" width="8.5703125" style="69" customWidth="1"/>
    <col min="11" max="11" width="31.42578125" style="69" customWidth="1"/>
    <col min="12" max="12" width="1" style="69" customWidth="1"/>
    <col min="13" max="13" width="10" style="69" customWidth="1"/>
    <col min="14" max="14" width="23.85546875" style="69" customWidth="1"/>
    <col min="15" max="16384" width="9.140625" style="69"/>
  </cols>
  <sheetData>
    <row r="1" spans="1:14" ht="30.75" customHeight="1" x14ac:dyDescent="0.25">
      <c r="A1" s="220" t="s">
        <v>179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12.75" customHeight="1" x14ac:dyDescent="0.25">
      <c r="A2" s="224" t="s">
        <v>0</v>
      </c>
      <c r="B2" s="224"/>
      <c r="C2" s="2"/>
      <c r="D2" s="221" t="s">
        <v>3</v>
      </c>
      <c r="E2" s="221"/>
      <c r="F2" s="2"/>
      <c r="G2" s="225" t="s">
        <v>4</v>
      </c>
      <c r="H2" s="225"/>
      <c r="I2" s="116"/>
      <c r="J2" s="225" t="s">
        <v>5</v>
      </c>
      <c r="K2" s="225"/>
      <c r="L2" s="2"/>
      <c r="M2" s="226" t="s">
        <v>233</v>
      </c>
      <c r="N2" s="226"/>
    </row>
    <row r="3" spans="1:14" s="118" customFormat="1" ht="12.75" customHeight="1" x14ac:dyDescent="0.25">
      <c r="A3" s="117">
        <v>1</v>
      </c>
      <c r="B3" s="105" t="s">
        <v>6</v>
      </c>
      <c r="D3" s="104">
        <v>1000</v>
      </c>
      <c r="E3" s="106" t="s">
        <v>7</v>
      </c>
      <c r="G3" s="119" t="s">
        <v>8</v>
      </c>
      <c r="J3" s="107">
        <v>4210</v>
      </c>
      <c r="K3" s="97" t="s">
        <v>232</v>
      </c>
      <c r="M3" s="102" t="s">
        <v>9</v>
      </c>
      <c r="N3" s="103" t="s">
        <v>10</v>
      </c>
    </row>
    <row r="4" spans="1:14" s="118" customFormat="1" ht="12.75" customHeight="1" x14ac:dyDescent="0.25">
      <c r="A4" s="117">
        <v>11</v>
      </c>
      <c r="B4" s="105" t="s">
        <v>234</v>
      </c>
      <c r="D4" s="104">
        <v>1110</v>
      </c>
      <c r="E4" s="106" t="s">
        <v>12</v>
      </c>
      <c r="G4" s="104">
        <v>1110</v>
      </c>
      <c r="H4" s="106" t="s">
        <v>235</v>
      </c>
      <c r="J4" s="98">
        <v>4310</v>
      </c>
      <c r="K4" s="99" t="s">
        <v>236</v>
      </c>
      <c r="M4" s="102" t="s">
        <v>13</v>
      </c>
      <c r="N4" s="103" t="s">
        <v>14</v>
      </c>
    </row>
    <row r="5" spans="1:14" s="118" customFormat="1" ht="12.75" customHeight="1" x14ac:dyDescent="0.25">
      <c r="A5" s="117">
        <v>12</v>
      </c>
      <c r="B5" s="105" t="s">
        <v>11</v>
      </c>
      <c r="D5" s="104">
        <v>1120</v>
      </c>
      <c r="E5" s="106" t="s">
        <v>15</v>
      </c>
      <c r="G5" s="104">
        <v>1120</v>
      </c>
      <c r="H5" s="106" t="s">
        <v>237</v>
      </c>
      <c r="J5" s="98">
        <v>4340</v>
      </c>
      <c r="K5" s="99" t="s">
        <v>541</v>
      </c>
      <c r="M5" s="102" t="s">
        <v>16</v>
      </c>
      <c r="N5" s="103" t="s">
        <v>17</v>
      </c>
    </row>
    <row r="6" spans="1:14" s="118" customFormat="1" ht="12.75" customHeight="1" x14ac:dyDescent="0.25">
      <c r="D6" s="104">
        <v>1130</v>
      </c>
      <c r="E6" s="106" t="s">
        <v>239</v>
      </c>
      <c r="G6" s="104">
        <v>1130</v>
      </c>
      <c r="H6" s="106" t="s">
        <v>240</v>
      </c>
      <c r="J6" s="98">
        <v>4401</v>
      </c>
      <c r="K6" s="99" t="s">
        <v>238</v>
      </c>
      <c r="M6" s="102" t="s">
        <v>19</v>
      </c>
      <c r="N6" s="103" t="s">
        <v>20</v>
      </c>
    </row>
    <row r="7" spans="1:14" s="118" customFormat="1" ht="12.75" customHeight="1" x14ac:dyDescent="0.25">
      <c r="A7" s="222" t="s">
        <v>1</v>
      </c>
      <c r="B7" s="222"/>
      <c r="D7" s="104">
        <v>1131</v>
      </c>
      <c r="E7" s="106" t="s">
        <v>242</v>
      </c>
      <c r="G7" s="104">
        <v>1139</v>
      </c>
      <c r="H7" s="106" t="s">
        <v>243</v>
      </c>
      <c r="J7" s="98"/>
      <c r="K7" s="99" t="s">
        <v>241</v>
      </c>
      <c r="M7" s="102" t="s">
        <v>22</v>
      </c>
      <c r="N7" s="103" t="s">
        <v>23</v>
      </c>
    </row>
    <row r="8" spans="1:14" s="118" customFormat="1" ht="12.75" customHeight="1" x14ac:dyDescent="0.25">
      <c r="A8" s="104">
        <v>0</v>
      </c>
      <c r="B8" s="106" t="s">
        <v>180</v>
      </c>
      <c r="D8" s="104">
        <v>1180</v>
      </c>
      <c r="E8" s="106" t="s">
        <v>244</v>
      </c>
      <c r="G8" s="120">
        <v>1140</v>
      </c>
      <c r="H8" s="121" t="s">
        <v>245</v>
      </c>
      <c r="J8" s="98">
        <v>4440</v>
      </c>
      <c r="K8" s="99" t="s">
        <v>57</v>
      </c>
      <c r="M8" s="102" t="s">
        <v>26</v>
      </c>
      <c r="N8" s="103" t="s">
        <v>27</v>
      </c>
    </row>
    <row r="9" spans="1:14" s="118" customFormat="1" ht="12.75" customHeight="1" thickBot="1" x14ac:dyDescent="0.3">
      <c r="A9" s="122" t="s">
        <v>169</v>
      </c>
      <c r="B9" s="105" t="s">
        <v>170</v>
      </c>
      <c r="D9" s="104">
        <v>1190</v>
      </c>
      <c r="E9" s="106" t="s">
        <v>246</v>
      </c>
      <c r="G9" s="108">
        <v>1150</v>
      </c>
      <c r="H9" s="109" t="s">
        <v>247</v>
      </c>
      <c r="J9" s="98"/>
      <c r="K9" s="99" t="s">
        <v>241</v>
      </c>
      <c r="M9" s="102" t="s">
        <v>30</v>
      </c>
      <c r="N9" s="103" t="s">
        <v>31</v>
      </c>
    </row>
    <row r="10" spans="1:14" s="118" customFormat="1" ht="12.75" customHeight="1" x14ac:dyDescent="0.25">
      <c r="A10" s="104">
        <v>11</v>
      </c>
      <c r="B10" s="106" t="s">
        <v>181</v>
      </c>
      <c r="D10" s="104">
        <v>2110</v>
      </c>
      <c r="E10" s="106" t="s">
        <v>18</v>
      </c>
      <c r="G10" s="120">
        <v>1210</v>
      </c>
      <c r="H10" s="121" t="s">
        <v>29</v>
      </c>
      <c r="J10" s="98">
        <v>5110</v>
      </c>
      <c r="K10" s="99" t="s">
        <v>199</v>
      </c>
      <c r="M10" s="102" t="s">
        <v>35</v>
      </c>
      <c r="N10" s="103" t="s">
        <v>36</v>
      </c>
    </row>
    <row r="11" spans="1:14" s="118" customFormat="1" ht="12.75" customHeight="1" x14ac:dyDescent="0.25">
      <c r="A11" s="104">
        <v>12</v>
      </c>
      <c r="B11" s="105" t="s">
        <v>249</v>
      </c>
      <c r="D11" s="104">
        <v>2130</v>
      </c>
      <c r="E11" s="106" t="s">
        <v>21</v>
      </c>
      <c r="G11" s="120"/>
      <c r="H11" s="121" t="s">
        <v>34</v>
      </c>
      <c r="J11" s="98">
        <v>5200</v>
      </c>
      <c r="K11" s="99" t="s">
        <v>248</v>
      </c>
      <c r="M11" s="102" t="s">
        <v>38</v>
      </c>
      <c r="N11" s="103" t="s">
        <v>39</v>
      </c>
    </row>
    <row r="12" spans="1:14" s="118" customFormat="1" ht="12.75" customHeight="1" x14ac:dyDescent="0.25">
      <c r="A12" s="104">
        <v>3010</v>
      </c>
      <c r="B12" s="106" t="s">
        <v>32</v>
      </c>
      <c r="D12" s="104">
        <v>2140</v>
      </c>
      <c r="E12" s="106" t="s">
        <v>25</v>
      </c>
      <c r="G12" s="120">
        <v>1220</v>
      </c>
      <c r="H12" s="121" t="s">
        <v>37</v>
      </c>
      <c r="J12" s="98">
        <v>5210</v>
      </c>
      <c r="K12" s="99" t="s">
        <v>68</v>
      </c>
      <c r="M12" s="102" t="s">
        <v>42</v>
      </c>
      <c r="N12" s="103" t="s">
        <v>43</v>
      </c>
    </row>
    <row r="13" spans="1:14" s="118" customFormat="1" ht="12.75" customHeight="1" thickBot="1" x14ac:dyDescent="0.3">
      <c r="A13" s="104">
        <v>3182</v>
      </c>
      <c r="B13" s="106" t="s">
        <v>400</v>
      </c>
      <c r="D13" s="104">
        <v>2420</v>
      </c>
      <c r="E13" s="106" t="s">
        <v>28</v>
      </c>
      <c r="G13" s="108">
        <v>1230</v>
      </c>
      <c r="H13" s="109" t="s">
        <v>41</v>
      </c>
      <c r="J13" s="98">
        <v>5299</v>
      </c>
      <c r="K13" s="99" t="s">
        <v>250</v>
      </c>
      <c r="M13" s="102" t="s">
        <v>47</v>
      </c>
      <c r="N13" s="103" t="s">
        <v>48</v>
      </c>
    </row>
    <row r="14" spans="1:14" s="118" customFormat="1" ht="12.75" customHeight="1" x14ac:dyDescent="0.25">
      <c r="A14" s="104">
        <v>3550</v>
      </c>
      <c r="B14" s="106" t="s">
        <v>171</v>
      </c>
      <c r="D14" s="123">
        <v>2495</v>
      </c>
      <c r="E14" s="124" t="s">
        <v>33</v>
      </c>
      <c r="G14" s="120">
        <v>1310</v>
      </c>
      <c r="H14" s="121" t="s">
        <v>46</v>
      </c>
      <c r="J14" s="98">
        <v>5300</v>
      </c>
      <c r="K14" s="99" t="s">
        <v>72</v>
      </c>
      <c r="M14" s="102" t="s">
        <v>52</v>
      </c>
      <c r="N14" s="103" t="s">
        <v>53</v>
      </c>
    </row>
    <row r="15" spans="1:14" s="118" customFormat="1" ht="12.75" customHeight="1" thickBot="1" x14ac:dyDescent="0.3">
      <c r="A15" s="104">
        <v>4035</v>
      </c>
      <c r="B15" s="106" t="s">
        <v>251</v>
      </c>
      <c r="D15" s="104">
        <v>2700</v>
      </c>
      <c r="E15" s="106" t="s">
        <v>253</v>
      </c>
      <c r="G15" s="108"/>
      <c r="H15" s="109" t="s">
        <v>51</v>
      </c>
      <c r="J15" s="98">
        <v>5630</v>
      </c>
      <c r="K15" s="99" t="s">
        <v>81</v>
      </c>
      <c r="M15" s="102" t="s">
        <v>58</v>
      </c>
      <c r="N15" s="103" t="s">
        <v>59</v>
      </c>
    </row>
    <row r="16" spans="1:14" s="118" customFormat="1" ht="12.75" customHeight="1" x14ac:dyDescent="0.25">
      <c r="A16" s="104">
        <v>4127</v>
      </c>
      <c r="B16" s="106" t="s">
        <v>401</v>
      </c>
      <c r="D16" s="104">
        <v>2710</v>
      </c>
      <c r="E16" s="106" t="s">
        <v>40</v>
      </c>
      <c r="G16" s="104">
        <v>1910</v>
      </c>
      <c r="H16" s="106" t="s">
        <v>56</v>
      </c>
      <c r="J16" s="107">
        <v>5631</v>
      </c>
      <c r="K16" s="97" t="s">
        <v>254</v>
      </c>
      <c r="M16" s="102" t="s">
        <v>61</v>
      </c>
      <c r="N16" s="103" t="s">
        <v>62</v>
      </c>
    </row>
    <row r="17" spans="1:14" s="118" customFormat="1" ht="12.75" customHeight="1" x14ac:dyDescent="0.25">
      <c r="A17" s="100">
        <v>4201</v>
      </c>
      <c r="B17" s="101" t="s">
        <v>252</v>
      </c>
      <c r="D17" s="104">
        <v>3110</v>
      </c>
      <c r="E17" s="106" t="s">
        <v>45</v>
      </c>
      <c r="G17" s="104"/>
      <c r="H17" s="106" t="s">
        <v>255</v>
      </c>
      <c r="J17" s="98">
        <v>5641</v>
      </c>
      <c r="K17" s="99" t="s">
        <v>99</v>
      </c>
      <c r="M17" s="102" t="s">
        <v>64</v>
      </c>
      <c r="N17" s="103" t="s">
        <v>65</v>
      </c>
    </row>
    <row r="18" spans="1:14" s="118" customFormat="1" ht="12.75" customHeight="1" x14ac:dyDescent="0.25">
      <c r="A18" s="100">
        <v>4203</v>
      </c>
      <c r="B18" s="101" t="s">
        <v>44</v>
      </c>
      <c r="D18" s="104">
        <v>3120</v>
      </c>
      <c r="E18" s="106" t="s">
        <v>50</v>
      </c>
      <c r="G18" s="104"/>
      <c r="H18" s="125" t="s">
        <v>256</v>
      </c>
      <c r="J18" s="107">
        <v>5712</v>
      </c>
      <c r="K18" s="97" t="s">
        <v>104</v>
      </c>
      <c r="M18" s="102" t="s">
        <v>69</v>
      </c>
      <c r="N18" s="103" t="s">
        <v>70</v>
      </c>
    </row>
    <row r="19" spans="1:14" s="118" customFormat="1" ht="12.75" customHeight="1" x14ac:dyDescent="0.25">
      <c r="A19" s="104">
        <v>5640</v>
      </c>
      <c r="B19" s="105" t="s">
        <v>182</v>
      </c>
      <c r="D19" s="104">
        <v>3130</v>
      </c>
      <c r="E19" s="106" t="s">
        <v>55</v>
      </c>
      <c r="G19" s="104">
        <v>1920</v>
      </c>
      <c r="H19" s="106" t="s">
        <v>67</v>
      </c>
      <c r="J19" s="107">
        <v>5715</v>
      </c>
      <c r="K19" s="97" t="s">
        <v>109</v>
      </c>
      <c r="M19" s="102" t="s">
        <v>73</v>
      </c>
      <c r="N19" s="103" t="s">
        <v>74</v>
      </c>
    </row>
    <row r="20" spans="1:14" s="118" customFormat="1" ht="12.75" customHeight="1" x14ac:dyDescent="0.25">
      <c r="A20" s="104">
        <v>6010</v>
      </c>
      <c r="B20" s="105" t="s">
        <v>183</v>
      </c>
      <c r="D20" s="104">
        <v>3140</v>
      </c>
      <c r="E20" s="106" t="s">
        <v>60</v>
      </c>
      <c r="G20" s="104">
        <v>1930</v>
      </c>
      <c r="H20" s="106" t="s">
        <v>71</v>
      </c>
      <c r="J20" s="98">
        <v>5717</v>
      </c>
      <c r="K20" s="99" t="s">
        <v>113</v>
      </c>
      <c r="M20" s="102" t="s">
        <v>77</v>
      </c>
      <c r="N20" s="103" t="s">
        <v>78</v>
      </c>
    </row>
    <row r="21" spans="1:14" s="118" customFormat="1" ht="12.75" customHeight="1" x14ac:dyDescent="0.25">
      <c r="A21" s="104">
        <v>6011</v>
      </c>
      <c r="B21" s="105" t="s">
        <v>402</v>
      </c>
      <c r="D21" s="104">
        <v>3150</v>
      </c>
      <c r="E21" s="106" t="s">
        <v>63</v>
      </c>
      <c r="G21" s="120">
        <v>1940</v>
      </c>
      <c r="H21" s="121" t="s">
        <v>76</v>
      </c>
      <c r="J21" s="98">
        <v>5720</v>
      </c>
      <c r="K21" s="99" t="s">
        <v>258</v>
      </c>
      <c r="M21" s="102" t="s">
        <v>82</v>
      </c>
      <c r="N21" s="103" t="s">
        <v>83</v>
      </c>
    </row>
    <row r="22" spans="1:14" s="118" customFormat="1" ht="12.75" customHeight="1" x14ac:dyDescent="0.25">
      <c r="A22" s="104">
        <v>6387</v>
      </c>
      <c r="B22" s="106" t="s">
        <v>257</v>
      </c>
      <c r="D22" s="104">
        <v>3160</v>
      </c>
      <c r="E22" s="106" t="s">
        <v>66</v>
      </c>
      <c r="G22" s="120"/>
      <c r="H22" s="121"/>
      <c r="J22" s="98">
        <v>5810</v>
      </c>
      <c r="K22" s="99" t="s">
        <v>259</v>
      </c>
      <c r="M22" s="102" t="s">
        <v>86</v>
      </c>
      <c r="N22" s="103" t="s">
        <v>87</v>
      </c>
    </row>
    <row r="23" spans="1:14" s="118" customFormat="1" ht="12.75" customHeight="1" x14ac:dyDescent="0.25">
      <c r="A23" s="104">
        <v>6500</v>
      </c>
      <c r="B23" s="106" t="s">
        <v>54</v>
      </c>
      <c r="D23" s="104">
        <v>3600</v>
      </c>
      <c r="E23" s="106" t="s">
        <v>260</v>
      </c>
      <c r="G23" s="126" t="s">
        <v>80</v>
      </c>
      <c r="H23" s="121"/>
      <c r="J23" s="98">
        <v>5840</v>
      </c>
      <c r="K23" s="99" t="s">
        <v>128</v>
      </c>
      <c r="M23" s="102" t="s">
        <v>90</v>
      </c>
      <c r="N23" s="103" t="s">
        <v>91</v>
      </c>
    </row>
    <row r="24" spans="1:14" s="118" customFormat="1" ht="12.75" customHeight="1" x14ac:dyDescent="0.25">
      <c r="A24" s="104">
        <v>6546</v>
      </c>
      <c r="B24" s="106" t="s">
        <v>184</v>
      </c>
      <c r="D24" s="104">
        <v>3601</v>
      </c>
      <c r="E24" s="106" t="s">
        <v>262</v>
      </c>
      <c r="G24" s="104">
        <v>2110</v>
      </c>
      <c r="H24" s="106" t="s">
        <v>85</v>
      </c>
      <c r="J24" s="107">
        <v>5880</v>
      </c>
      <c r="K24" s="97" t="s">
        <v>131</v>
      </c>
      <c r="M24" s="102" t="s">
        <v>95</v>
      </c>
      <c r="N24" s="103" t="s">
        <v>96</v>
      </c>
    </row>
    <row r="25" spans="1:14" s="118" customFormat="1" ht="12.75" customHeight="1" x14ac:dyDescent="0.25">
      <c r="A25" s="104">
        <v>6520</v>
      </c>
      <c r="B25" s="105" t="s">
        <v>172</v>
      </c>
      <c r="D25" s="104">
        <v>3700</v>
      </c>
      <c r="E25" s="106" t="s">
        <v>75</v>
      </c>
      <c r="G25" s="104"/>
      <c r="H25" s="106" t="s">
        <v>89</v>
      </c>
      <c r="J25" s="107">
        <v>5881</v>
      </c>
      <c r="K25" s="97" t="s">
        <v>133</v>
      </c>
      <c r="M25" s="102" t="s">
        <v>100</v>
      </c>
      <c r="N25" s="103" t="s">
        <v>101</v>
      </c>
    </row>
    <row r="26" spans="1:14" s="118" customFormat="1" ht="12.75" customHeight="1" x14ac:dyDescent="0.25">
      <c r="A26" s="104">
        <v>7338</v>
      </c>
      <c r="B26" s="105" t="s">
        <v>224</v>
      </c>
      <c r="D26" s="104">
        <v>3901</v>
      </c>
      <c r="E26" s="106" t="s">
        <v>263</v>
      </c>
      <c r="G26" s="104">
        <v>2120</v>
      </c>
      <c r="H26" s="106" t="s">
        <v>94</v>
      </c>
      <c r="J26" s="107">
        <v>5886</v>
      </c>
      <c r="K26" s="97" t="s">
        <v>187</v>
      </c>
      <c r="M26" s="102" t="s">
        <v>105</v>
      </c>
      <c r="N26" s="103" t="s">
        <v>106</v>
      </c>
    </row>
    <row r="27" spans="1:14" s="118" customFormat="1" ht="12.75" customHeight="1" x14ac:dyDescent="0.25">
      <c r="A27" s="104">
        <v>7370</v>
      </c>
      <c r="B27" s="105" t="s">
        <v>261</v>
      </c>
      <c r="D27" s="104">
        <v>7300</v>
      </c>
      <c r="E27" s="106" t="s">
        <v>84</v>
      </c>
      <c r="G27" s="104">
        <v>2133</v>
      </c>
      <c r="H27" s="106" t="s">
        <v>98</v>
      </c>
      <c r="J27" s="98">
        <v>5950</v>
      </c>
      <c r="K27" s="127" t="s">
        <v>138</v>
      </c>
      <c r="M27" s="102" t="s">
        <v>110</v>
      </c>
      <c r="N27" s="103" t="s">
        <v>111</v>
      </c>
    </row>
    <row r="28" spans="1:14" s="118" customFormat="1" ht="12.75" customHeight="1" thickBot="1" x14ac:dyDescent="0.3">
      <c r="A28" s="104">
        <v>8150</v>
      </c>
      <c r="B28" s="106" t="s">
        <v>79</v>
      </c>
      <c r="D28" s="104">
        <v>7400</v>
      </c>
      <c r="E28" s="106" t="s">
        <v>88</v>
      </c>
      <c r="G28" s="108">
        <v>2140</v>
      </c>
      <c r="H28" s="109" t="s">
        <v>103</v>
      </c>
      <c r="J28" s="98">
        <v>6400</v>
      </c>
      <c r="K28" s="127" t="s">
        <v>188</v>
      </c>
      <c r="M28" s="102" t="s">
        <v>114</v>
      </c>
      <c r="N28" s="103" t="s">
        <v>115</v>
      </c>
    </row>
    <row r="29" spans="1:14" s="118" customFormat="1" ht="12.75" customHeight="1" x14ac:dyDescent="0.25">
      <c r="D29" s="104">
        <v>7550</v>
      </c>
      <c r="E29" s="106" t="s">
        <v>93</v>
      </c>
      <c r="G29" s="104">
        <v>2210</v>
      </c>
      <c r="H29" s="106" t="s">
        <v>108</v>
      </c>
      <c r="J29" s="107">
        <v>6440</v>
      </c>
      <c r="K29" s="128" t="s">
        <v>264</v>
      </c>
      <c r="M29" s="102" t="s">
        <v>117</v>
      </c>
      <c r="N29" s="103" t="s">
        <v>118</v>
      </c>
    </row>
    <row r="30" spans="1:14" s="118" customFormat="1" ht="12.75" customHeight="1" x14ac:dyDescent="0.25">
      <c r="A30" s="129" t="s">
        <v>2</v>
      </c>
      <c r="B30" s="129"/>
      <c r="D30" s="104">
        <v>7700</v>
      </c>
      <c r="E30" s="106" t="s">
        <v>267</v>
      </c>
      <c r="G30" s="104"/>
      <c r="H30" s="106" t="s">
        <v>112</v>
      </c>
      <c r="J30" s="107"/>
      <c r="K30" s="128" t="s">
        <v>265</v>
      </c>
      <c r="M30" s="130" t="s">
        <v>120</v>
      </c>
      <c r="N30" s="131" t="s">
        <v>121</v>
      </c>
    </row>
    <row r="31" spans="1:14" s="118" customFormat="1" ht="12.75" customHeight="1" x14ac:dyDescent="0.25">
      <c r="A31" s="104">
        <v>0</v>
      </c>
      <c r="B31" s="106" t="s">
        <v>92</v>
      </c>
      <c r="D31" s="104">
        <v>8110</v>
      </c>
      <c r="E31" s="106" t="s">
        <v>268</v>
      </c>
      <c r="G31" s="104"/>
      <c r="H31" s="106" t="s">
        <v>116</v>
      </c>
      <c r="J31" s="107">
        <v>6500</v>
      </c>
      <c r="K31" s="128" t="s">
        <v>189</v>
      </c>
      <c r="M31" s="130" t="s">
        <v>124</v>
      </c>
      <c r="N31" s="131" t="s">
        <v>125</v>
      </c>
    </row>
    <row r="32" spans="1:14" s="118" customFormat="1" ht="12.75" customHeight="1" x14ac:dyDescent="0.25">
      <c r="A32" s="104">
        <v>2</v>
      </c>
      <c r="B32" s="106" t="s">
        <v>185</v>
      </c>
      <c r="D32" s="104">
        <v>8111</v>
      </c>
      <c r="E32" s="106" t="s">
        <v>271</v>
      </c>
      <c r="G32" s="104">
        <v>2220</v>
      </c>
      <c r="H32" s="106" t="s">
        <v>119</v>
      </c>
      <c r="J32" s="107">
        <v>6540</v>
      </c>
      <c r="K32" s="97" t="s">
        <v>269</v>
      </c>
      <c r="M32" s="102" t="s">
        <v>145</v>
      </c>
      <c r="N32" s="132" t="s">
        <v>273</v>
      </c>
    </row>
    <row r="33" spans="1:14" ht="12.75" customHeight="1" x14ac:dyDescent="0.25">
      <c r="A33" s="104">
        <v>1110</v>
      </c>
      <c r="B33" s="106" t="s">
        <v>266</v>
      </c>
      <c r="C33" s="118"/>
      <c r="D33" s="104">
        <v>8112</v>
      </c>
      <c r="E33" s="106" t="s">
        <v>274</v>
      </c>
      <c r="F33" s="118"/>
      <c r="G33" s="120">
        <v>2233</v>
      </c>
      <c r="H33" s="121" t="s">
        <v>123</v>
      </c>
      <c r="I33" s="118"/>
      <c r="J33" s="118"/>
      <c r="K33" s="97" t="s">
        <v>272</v>
      </c>
      <c r="L33" s="118"/>
      <c r="M33" s="223" t="s">
        <v>275</v>
      </c>
      <c r="N33" s="223"/>
    </row>
    <row r="34" spans="1:14" ht="12.75" customHeight="1" thickBot="1" x14ac:dyDescent="0.3">
      <c r="A34" s="104">
        <v>1111</v>
      </c>
      <c r="B34" s="105" t="s">
        <v>107</v>
      </c>
      <c r="C34" s="118"/>
      <c r="D34" s="104">
        <v>8113</v>
      </c>
      <c r="E34" s="106" t="s">
        <v>276</v>
      </c>
      <c r="F34" s="118"/>
      <c r="G34" s="108">
        <v>2240</v>
      </c>
      <c r="H34" s="109" t="s">
        <v>127</v>
      </c>
      <c r="I34" s="118"/>
      <c r="J34" s="118"/>
      <c r="K34" s="118"/>
      <c r="L34" s="118"/>
      <c r="M34" s="223"/>
      <c r="N34" s="223"/>
    </row>
    <row r="35" spans="1:14" ht="12.75" customHeight="1" thickBot="1" x14ac:dyDescent="0.3">
      <c r="A35" s="104">
        <v>1131</v>
      </c>
      <c r="B35" s="106" t="s">
        <v>270</v>
      </c>
      <c r="C35" s="118"/>
      <c r="D35" s="104">
        <v>8114</v>
      </c>
      <c r="E35" s="106" t="s">
        <v>278</v>
      </c>
      <c r="F35" s="118"/>
      <c r="G35" s="133">
        <v>2310</v>
      </c>
      <c r="H35" s="134" t="s">
        <v>279</v>
      </c>
      <c r="I35" s="118"/>
      <c r="J35" s="118"/>
      <c r="K35" s="118"/>
      <c r="L35" s="118"/>
      <c r="M35" s="223"/>
      <c r="N35" s="223"/>
    </row>
    <row r="36" spans="1:14" ht="12.75" customHeight="1" x14ac:dyDescent="0.25">
      <c r="A36" s="104">
        <v>1135</v>
      </c>
      <c r="B36" s="105" t="s">
        <v>193</v>
      </c>
      <c r="C36" s="118"/>
      <c r="D36" s="104">
        <v>8115</v>
      </c>
      <c r="E36" s="106" t="s">
        <v>281</v>
      </c>
      <c r="F36" s="118"/>
      <c r="G36" s="104">
        <v>2410</v>
      </c>
      <c r="H36" s="106" t="s">
        <v>129</v>
      </c>
      <c r="I36" s="118"/>
      <c r="J36" s="118"/>
      <c r="K36" s="118"/>
      <c r="L36" s="118"/>
      <c r="M36" s="223"/>
      <c r="N36" s="223"/>
    </row>
    <row r="37" spans="1:14" ht="12.75" customHeight="1" x14ac:dyDescent="0.25">
      <c r="A37" s="104">
        <v>1185</v>
      </c>
      <c r="B37" s="105" t="s">
        <v>194</v>
      </c>
      <c r="C37" s="118"/>
      <c r="D37" s="104">
        <v>8116</v>
      </c>
      <c r="E37" s="106" t="s">
        <v>283</v>
      </c>
      <c r="F37" s="118"/>
      <c r="G37" s="104"/>
      <c r="H37" s="106" t="s">
        <v>130</v>
      </c>
      <c r="I37" s="118"/>
      <c r="J37" s="118"/>
      <c r="K37" s="135"/>
      <c r="L37" s="204"/>
      <c r="M37" s="204"/>
      <c r="N37" s="204"/>
    </row>
    <row r="38" spans="1:14" s="118" customFormat="1" ht="12.75" customHeight="1" x14ac:dyDescent="0.2">
      <c r="A38" s="104" t="s">
        <v>173</v>
      </c>
      <c r="B38" s="105" t="s">
        <v>277</v>
      </c>
      <c r="D38" s="104">
        <v>8117</v>
      </c>
      <c r="E38" s="106" t="s">
        <v>285</v>
      </c>
      <c r="G38" s="104">
        <v>2420</v>
      </c>
      <c r="H38" s="106" t="s">
        <v>132</v>
      </c>
      <c r="J38" s="204" t="s">
        <v>284</v>
      </c>
      <c r="K38" s="204"/>
      <c r="M38" s="107" t="s">
        <v>288</v>
      </c>
      <c r="N38" s="97" t="s">
        <v>289</v>
      </c>
    </row>
    <row r="39" spans="1:14" s="118" customFormat="1" ht="12.75" customHeight="1" x14ac:dyDescent="0.25">
      <c r="A39" s="104">
        <v>1500</v>
      </c>
      <c r="B39" s="105" t="s">
        <v>280</v>
      </c>
      <c r="D39" s="104">
        <v>8118</v>
      </c>
      <c r="E39" s="106" t="s">
        <v>290</v>
      </c>
      <c r="G39" s="104">
        <v>2433</v>
      </c>
      <c r="H39" s="106" t="s">
        <v>135</v>
      </c>
      <c r="J39" s="102" t="s">
        <v>286</v>
      </c>
      <c r="K39" s="103" t="s">
        <v>287</v>
      </c>
      <c r="M39" s="107" t="s">
        <v>293</v>
      </c>
      <c r="N39" s="97" t="s">
        <v>294</v>
      </c>
    </row>
    <row r="40" spans="1:14" s="118" customFormat="1" ht="12.75" customHeight="1" thickBot="1" x14ac:dyDescent="0.3">
      <c r="A40" s="104">
        <v>1520</v>
      </c>
      <c r="B40" s="105" t="s">
        <v>282</v>
      </c>
      <c r="D40" s="104">
        <v>8119</v>
      </c>
      <c r="E40" s="106" t="s">
        <v>295</v>
      </c>
      <c r="G40" s="108">
        <v>2440</v>
      </c>
      <c r="H40" s="109" t="s">
        <v>137</v>
      </c>
      <c r="J40" s="102" t="s">
        <v>539</v>
      </c>
      <c r="K40" s="103" t="s">
        <v>234</v>
      </c>
      <c r="M40" s="102" t="s">
        <v>298</v>
      </c>
      <c r="N40" s="103" t="s">
        <v>299</v>
      </c>
    </row>
    <row r="41" spans="1:14" s="118" customFormat="1" ht="12.75" customHeight="1" x14ac:dyDescent="0.25">
      <c r="A41" s="104">
        <v>1605</v>
      </c>
      <c r="B41" s="105" t="s">
        <v>195</v>
      </c>
      <c r="D41" s="104">
        <v>8120</v>
      </c>
      <c r="E41" s="106" t="s">
        <v>403</v>
      </c>
      <c r="G41" s="104">
        <v>2910</v>
      </c>
      <c r="H41" s="106" t="s">
        <v>140</v>
      </c>
      <c r="J41" s="97" t="s">
        <v>291</v>
      </c>
      <c r="K41" s="97" t="s">
        <v>292</v>
      </c>
      <c r="M41" s="102" t="s">
        <v>302</v>
      </c>
      <c r="N41" s="103" t="s">
        <v>303</v>
      </c>
    </row>
    <row r="42" spans="1:14" s="118" customFormat="1" ht="12.75" customHeight="1" x14ac:dyDescent="0.25">
      <c r="A42" s="104">
        <v>1610</v>
      </c>
      <c r="B42" s="105" t="s">
        <v>196</v>
      </c>
      <c r="D42" s="104">
        <v>8210</v>
      </c>
      <c r="E42" s="106" t="s">
        <v>97</v>
      </c>
      <c r="G42" s="104">
        <v>2920</v>
      </c>
      <c r="H42" s="106" t="s">
        <v>306</v>
      </c>
      <c r="J42" s="97" t="s">
        <v>296</v>
      </c>
      <c r="K42" s="97" t="s">
        <v>297</v>
      </c>
      <c r="M42" s="102" t="s">
        <v>309</v>
      </c>
      <c r="N42" s="103" t="s">
        <v>268</v>
      </c>
    </row>
    <row r="43" spans="1:14" s="118" customFormat="1" ht="12.75" customHeight="1" x14ac:dyDescent="0.25">
      <c r="A43" s="104">
        <v>1913</v>
      </c>
      <c r="B43" s="105" t="s">
        <v>197</v>
      </c>
      <c r="D43" s="104">
        <v>8211</v>
      </c>
      <c r="E43" s="106" t="s">
        <v>305</v>
      </c>
      <c r="G43" s="104"/>
      <c r="H43" s="106" t="s">
        <v>310</v>
      </c>
      <c r="J43" s="102" t="s">
        <v>300</v>
      </c>
      <c r="K43" s="103" t="s">
        <v>301</v>
      </c>
      <c r="M43" s="102" t="s">
        <v>313</v>
      </c>
      <c r="N43" s="103" t="s">
        <v>314</v>
      </c>
    </row>
    <row r="44" spans="1:14" s="118" customFormat="1" ht="12.75" customHeight="1" x14ac:dyDescent="0.25">
      <c r="A44" s="104">
        <v>1914</v>
      </c>
      <c r="B44" s="105" t="s">
        <v>198</v>
      </c>
      <c r="D44" s="120">
        <v>8310</v>
      </c>
      <c r="E44" s="121" t="s">
        <v>102</v>
      </c>
      <c r="G44" s="104">
        <v>2933</v>
      </c>
      <c r="H44" s="106" t="s">
        <v>142</v>
      </c>
      <c r="J44" s="102" t="s">
        <v>307</v>
      </c>
      <c r="K44" s="103" t="s">
        <v>308</v>
      </c>
      <c r="M44" s="102" t="s">
        <v>317</v>
      </c>
      <c r="N44" s="103" t="s">
        <v>318</v>
      </c>
    </row>
    <row r="45" spans="1:14" s="118" customFormat="1" ht="12.75" customHeight="1" thickBot="1" x14ac:dyDescent="0.3">
      <c r="A45" s="104">
        <v>1919</v>
      </c>
      <c r="B45" s="105" t="s">
        <v>304</v>
      </c>
      <c r="D45" s="120">
        <v>8315</v>
      </c>
      <c r="E45" s="121" t="s">
        <v>315</v>
      </c>
      <c r="G45" s="108">
        <v>2940</v>
      </c>
      <c r="H45" s="109" t="s">
        <v>143</v>
      </c>
      <c r="J45" s="102" t="s">
        <v>311</v>
      </c>
      <c r="K45" s="103" t="s">
        <v>312</v>
      </c>
      <c r="M45" s="102" t="s">
        <v>322</v>
      </c>
      <c r="N45" s="103" t="s">
        <v>323</v>
      </c>
    </row>
    <row r="46" spans="1:14" s="118" customFormat="1" ht="12.75" customHeight="1" x14ac:dyDescent="0.25">
      <c r="A46" s="104">
        <v>1991</v>
      </c>
      <c r="B46" s="105" t="s">
        <v>122</v>
      </c>
      <c r="D46" s="120">
        <v>8500</v>
      </c>
      <c r="E46" s="121" t="s">
        <v>320</v>
      </c>
      <c r="J46" s="97" t="s">
        <v>316</v>
      </c>
      <c r="K46" s="97" t="s">
        <v>84</v>
      </c>
      <c r="M46" s="102" t="s">
        <v>328</v>
      </c>
      <c r="N46" s="103" t="s">
        <v>11</v>
      </c>
    </row>
    <row r="47" spans="1:14" s="118" customFormat="1" ht="12.75" customHeight="1" x14ac:dyDescent="0.25">
      <c r="A47" s="104">
        <v>3100</v>
      </c>
      <c r="B47" s="106" t="s">
        <v>126</v>
      </c>
      <c r="D47" s="120">
        <v>8510</v>
      </c>
      <c r="E47" s="121" t="s">
        <v>325</v>
      </c>
      <c r="J47" s="97" t="s">
        <v>321</v>
      </c>
      <c r="K47" s="97" t="s">
        <v>24</v>
      </c>
      <c r="M47" s="102" t="s">
        <v>332</v>
      </c>
      <c r="N47" s="103" t="s">
        <v>333</v>
      </c>
    </row>
    <row r="48" spans="1:14" s="118" customFormat="1" ht="12.75" customHeight="1" x14ac:dyDescent="0.25">
      <c r="A48" s="104">
        <v>3200</v>
      </c>
      <c r="B48" s="106" t="s">
        <v>319</v>
      </c>
      <c r="D48" s="120">
        <v>8511</v>
      </c>
      <c r="E48" s="121" t="s">
        <v>330</v>
      </c>
      <c r="G48" s="136" t="s">
        <v>335</v>
      </c>
      <c r="J48" s="97" t="s">
        <v>326</v>
      </c>
      <c r="K48" s="97" t="s">
        <v>327</v>
      </c>
      <c r="M48" s="102" t="s">
        <v>338</v>
      </c>
      <c r="N48" s="103" t="s">
        <v>50</v>
      </c>
    </row>
    <row r="49" spans="1:14" s="118" customFormat="1" ht="12.75" customHeight="1" x14ac:dyDescent="0.25">
      <c r="A49" s="104">
        <v>3800</v>
      </c>
      <c r="B49" s="105" t="s">
        <v>324</v>
      </c>
      <c r="D49" s="120">
        <v>8512</v>
      </c>
      <c r="E49" s="121" t="s">
        <v>404</v>
      </c>
      <c r="G49" s="68" t="s">
        <v>174</v>
      </c>
      <c r="H49" s="113" t="s">
        <v>341</v>
      </c>
      <c r="J49" s="102" t="s">
        <v>331</v>
      </c>
      <c r="K49" s="103" t="s">
        <v>60</v>
      </c>
      <c r="M49" s="102" t="s">
        <v>344</v>
      </c>
      <c r="N49" s="103" t="s">
        <v>345</v>
      </c>
    </row>
    <row r="50" spans="1:14" s="118" customFormat="1" ht="12.75" customHeight="1" x14ac:dyDescent="0.25">
      <c r="A50" s="104">
        <v>4110</v>
      </c>
      <c r="B50" s="106" t="s">
        <v>329</v>
      </c>
      <c r="D50" s="120">
        <v>8513</v>
      </c>
      <c r="E50" s="121" t="s">
        <v>334</v>
      </c>
      <c r="G50" s="68"/>
      <c r="H50" s="113" t="s">
        <v>347</v>
      </c>
      <c r="J50" s="102" t="s">
        <v>336</v>
      </c>
      <c r="K50" s="103" t="s">
        <v>337</v>
      </c>
      <c r="M50" s="102" t="s">
        <v>350</v>
      </c>
      <c r="N50" s="103" t="s">
        <v>351</v>
      </c>
    </row>
    <row r="51" spans="1:14" s="118" customFormat="1" ht="12.75" customHeight="1" x14ac:dyDescent="0.25">
      <c r="A51" s="100">
        <v>4760</v>
      </c>
      <c r="B51" s="101" t="s">
        <v>186</v>
      </c>
      <c r="D51" s="120">
        <v>8514</v>
      </c>
      <c r="E51" s="121" t="s">
        <v>340</v>
      </c>
      <c r="G51" s="68"/>
      <c r="H51" s="113" t="s">
        <v>353</v>
      </c>
      <c r="J51" s="102" t="s">
        <v>342</v>
      </c>
      <c r="K51" s="103" t="s">
        <v>343</v>
      </c>
      <c r="M51" s="102" t="s">
        <v>356</v>
      </c>
      <c r="N51" s="103" t="s">
        <v>357</v>
      </c>
    </row>
    <row r="52" spans="1:14" s="118" customFormat="1" ht="12.75" customHeight="1" x14ac:dyDescent="0.25">
      <c r="A52" s="110">
        <v>4761</v>
      </c>
      <c r="B52" s="111" t="s">
        <v>339</v>
      </c>
      <c r="D52" s="120">
        <v>8515</v>
      </c>
      <c r="E52" s="121" t="s">
        <v>346</v>
      </c>
      <c r="G52" s="112" t="s">
        <v>176</v>
      </c>
      <c r="H52" s="113" t="s">
        <v>359</v>
      </c>
      <c r="J52" s="97" t="s">
        <v>348</v>
      </c>
      <c r="K52" s="97" t="s">
        <v>349</v>
      </c>
      <c r="M52" s="102" t="s">
        <v>362</v>
      </c>
      <c r="N52" s="103" t="s">
        <v>363</v>
      </c>
    </row>
    <row r="53" spans="1:14" s="118" customFormat="1" ht="12.75" customHeight="1" x14ac:dyDescent="0.25">
      <c r="A53" s="110">
        <v>4762</v>
      </c>
      <c r="B53" s="111" t="s">
        <v>405</v>
      </c>
      <c r="D53" s="120">
        <v>8516</v>
      </c>
      <c r="E53" s="121" t="s">
        <v>352</v>
      </c>
      <c r="G53" s="112"/>
      <c r="H53" s="113" t="s">
        <v>365</v>
      </c>
      <c r="J53" s="102" t="s">
        <v>354</v>
      </c>
      <c r="K53" s="103" t="s">
        <v>355</v>
      </c>
      <c r="M53" s="102" t="s">
        <v>368</v>
      </c>
      <c r="N53" s="103" t="s">
        <v>369</v>
      </c>
    </row>
    <row r="54" spans="1:14" s="118" customFormat="1" ht="12.75" customHeight="1" x14ac:dyDescent="0.25">
      <c r="A54" s="104">
        <v>5001</v>
      </c>
      <c r="B54" s="106" t="s">
        <v>134</v>
      </c>
      <c r="D54" s="120">
        <v>8517</v>
      </c>
      <c r="E54" s="121" t="s">
        <v>358</v>
      </c>
      <c r="G54" s="68" t="s">
        <v>177</v>
      </c>
      <c r="H54" s="113" t="s">
        <v>190</v>
      </c>
      <c r="J54" s="97" t="s">
        <v>360</v>
      </c>
      <c r="K54" s="97" t="s">
        <v>361</v>
      </c>
      <c r="M54" s="102" t="s">
        <v>373</v>
      </c>
      <c r="N54" s="103" t="s">
        <v>374</v>
      </c>
    </row>
    <row r="55" spans="1:14" s="118" customFormat="1" ht="12.75" customHeight="1" x14ac:dyDescent="0.25">
      <c r="A55" s="104">
        <v>5730</v>
      </c>
      <c r="B55" s="105" t="s">
        <v>200</v>
      </c>
      <c r="D55" s="120">
        <v>8518</v>
      </c>
      <c r="E55" s="121" t="s">
        <v>364</v>
      </c>
      <c r="G55" s="68"/>
      <c r="H55" s="113"/>
      <c r="J55" s="97" t="s">
        <v>366</v>
      </c>
      <c r="K55" s="97" t="s">
        <v>367</v>
      </c>
      <c r="M55" s="102" t="s">
        <v>377</v>
      </c>
      <c r="N55" s="103" t="s">
        <v>378</v>
      </c>
    </row>
    <row r="56" spans="1:14" s="118" customFormat="1" ht="12.75" customHeight="1" x14ac:dyDescent="0.25">
      <c r="A56" s="104">
        <v>5760</v>
      </c>
      <c r="B56" s="106" t="s">
        <v>136</v>
      </c>
      <c r="D56" s="120">
        <v>8519</v>
      </c>
      <c r="E56" s="137" t="s">
        <v>370</v>
      </c>
      <c r="G56" s="68"/>
      <c r="H56" s="113"/>
      <c r="J56" s="97" t="s">
        <v>371</v>
      </c>
      <c r="K56" s="97" t="s">
        <v>372</v>
      </c>
      <c r="M56" s="102" t="s">
        <v>381</v>
      </c>
      <c r="N56" s="103" t="s">
        <v>382</v>
      </c>
    </row>
    <row r="57" spans="1:14" s="118" customFormat="1" ht="12.75" customHeight="1" x14ac:dyDescent="0.25">
      <c r="A57" s="104">
        <v>5765</v>
      </c>
      <c r="B57" s="106" t="s">
        <v>139</v>
      </c>
      <c r="D57" s="138">
        <v>8520</v>
      </c>
      <c r="E57" s="137" t="s">
        <v>406</v>
      </c>
      <c r="G57" s="68"/>
      <c r="H57" s="113"/>
      <c r="J57" s="97" t="s">
        <v>375</v>
      </c>
      <c r="K57" s="97" t="s">
        <v>376</v>
      </c>
      <c r="M57" s="102" t="s">
        <v>386</v>
      </c>
      <c r="N57" s="103" t="s">
        <v>387</v>
      </c>
    </row>
    <row r="58" spans="1:14" s="118" customFormat="1" ht="12.75" customHeight="1" x14ac:dyDescent="0.25">
      <c r="A58" s="104">
        <v>5763</v>
      </c>
      <c r="B58" s="106" t="s">
        <v>184</v>
      </c>
      <c r="D58" s="138"/>
      <c r="E58" s="137"/>
      <c r="G58" s="68"/>
      <c r="H58" s="113"/>
      <c r="J58" s="97" t="s">
        <v>379</v>
      </c>
      <c r="K58" s="97" t="s">
        <v>380</v>
      </c>
      <c r="M58" s="102" t="s">
        <v>390</v>
      </c>
      <c r="N58" s="103" t="s">
        <v>391</v>
      </c>
    </row>
    <row r="59" spans="1:14" s="118" customFormat="1" ht="12.75" customHeight="1" x14ac:dyDescent="0.25">
      <c r="A59" s="104">
        <v>7151</v>
      </c>
      <c r="B59" s="105" t="s">
        <v>141</v>
      </c>
      <c r="D59" s="138"/>
      <c r="E59" s="137"/>
      <c r="G59" s="68"/>
      <c r="H59" s="113"/>
      <c r="J59" s="97" t="s">
        <v>384</v>
      </c>
      <c r="K59" s="97" t="s">
        <v>385</v>
      </c>
      <c r="M59" s="102" t="s">
        <v>394</v>
      </c>
      <c r="N59" s="103" t="s">
        <v>395</v>
      </c>
    </row>
    <row r="60" spans="1:14" s="118" customFormat="1" ht="12.75" customHeight="1" x14ac:dyDescent="0.25">
      <c r="A60" s="104">
        <v>7153</v>
      </c>
      <c r="B60" s="105" t="s">
        <v>175</v>
      </c>
      <c r="D60" s="138"/>
      <c r="E60" s="137"/>
      <c r="G60" s="139"/>
      <c r="H60" s="139"/>
      <c r="J60" s="97" t="s">
        <v>388</v>
      </c>
      <c r="K60" s="97" t="s">
        <v>389</v>
      </c>
      <c r="M60" s="102" t="s">
        <v>398</v>
      </c>
      <c r="N60" s="103" t="s">
        <v>399</v>
      </c>
    </row>
    <row r="61" spans="1:14" s="118" customFormat="1" ht="12.75" customHeight="1" x14ac:dyDescent="0.25">
      <c r="A61" s="104">
        <v>7155</v>
      </c>
      <c r="B61" s="105" t="s">
        <v>383</v>
      </c>
      <c r="D61" s="138"/>
      <c r="E61" s="113"/>
      <c r="G61" s="68"/>
      <c r="H61" s="113"/>
      <c r="J61" s="97" t="s">
        <v>392</v>
      </c>
      <c r="K61" s="103" t="s">
        <v>393</v>
      </c>
      <c r="M61" s="102" t="s">
        <v>145</v>
      </c>
      <c r="N61" s="132" t="s">
        <v>273</v>
      </c>
    </row>
    <row r="62" spans="1:14" x14ac:dyDescent="0.25">
      <c r="A62" s="104">
        <v>8500</v>
      </c>
      <c r="B62" s="105" t="s">
        <v>49</v>
      </c>
      <c r="D62" s="68"/>
      <c r="E62" s="113"/>
      <c r="G62" s="8"/>
      <c r="H62" s="9"/>
      <c r="J62" s="97" t="s">
        <v>396</v>
      </c>
      <c r="K62" s="140" t="s">
        <v>397</v>
      </c>
    </row>
    <row r="63" spans="1:14" x14ac:dyDescent="0.25">
      <c r="A63" s="104">
        <v>9001</v>
      </c>
      <c r="B63" s="105" t="s">
        <v>144</v>
      </c>
      <c r="D63" s="8"/>
      <c r="E63" s="9"/>
      <c r="G63" s="8"/>
      <c r="H63" s="9"/>
      <c r="J63" s="118"/>
      <c r="K63" s="118"/>
    </row>
    <row r="64" spans="1:14" x14ac:dyDescent="0.25">
      <c r="A64" s="104">
        <v>9002</v>
      </c>
      <c r="B64" s="105" t="s">
        <v>178</v>
      </c>
      <c r="D64" s="8"/>
      <c r="E64" s="9"/>
      <c r="G64" s="8"/>
      <c r="H64" s="9"/>
    </row>
    <row r="65" spans="1:14" x14ac:dyDescent="0.25">
      <c r="A65" s="118"/>
      <c r="B65" s="118"/>
      <c r="D65" s="8"/>
      <c r="E65" s="9"/>
      <c r="G65" s="8"/>
      <c r="N65" s="141" t="s">
        <v>407</v>
      </c>
    </row>
    <row r="66" spans="1:14" x14ac:dyDescent="0.25">
      <c r="D66" s="8"/>
      <c r="E66" s="9"/>
      <c r="G66" s="8"/>
      <c r="H66" s="9"/>
      <c r="N66" s="1"/>
    </row>
    <row r="67" spans="1:14" x14ac:dyDescent="0.25">
      <c r="D67" s="8"/>
      <c r="E67" s="9"/>
      <c r="G67" s="8"/>
      <c r="H67" s="9"/>
      <c r="N67" s="1"/>
    </row>
    <row r="68" spans="1:14" x14ac:dyDescent="0.25">
      <c r="D68" s="8"/>
      <c r="E68" s="10"/>
      <c r="G68" s="8"/>
      <c r="H68" s="9"/>
      <c r="N68" s="1"/>
    </row>
    <row r="69" spans="1:14" x14ac:dyDescent="0.25">
      <c r="A69" s="1"/>
      <c r="B69" s="1"/>
      <c r="D69" s="10"/>
      <c r="E69" s="9"/>
      <c r="G69" s="8"/>
      <c r="H69" s="9"/>
      <c r="N69" s="1"/>
    </row>
    <row r="70" spans="1:14" x14ac:dyDescent="0.25">
      <c r="A70" s="1"/>
      <c r="B70" s="1"/>
      <c r="D70" s="8"/>
      <c r="E70" s="9"/>
      <c r="G70" s="8"/>
      <c r="H70" s="9"/>
      <c r="N70" s="1"/>
    </row>
    <row r="71" spans="1:14" x14ac:dyDescent="0.25">
      <c r="A71" s="1"/>
      <c r="B71" s="1"/>
      <c r="D71" s="8"/>
      <c r="E71" s="9"/>
      <c r="G71" s="8"/>
      <c r="H71" s="9"/>
      <c r="M71" s="114"/>
      <c r="N71" s="1"/>
    </row>
    <row r="72" spans="1:14" x14ac:dyDescent="0.25">
      <c r="A72" s="1"/>
      <c r="B72" s="1"/>
      <c r="D72" s="8"/>
      <c r="E72" s="9"/>
      <c r="G72" s="8"/>
      <c r="H72" s="9"/>
      <c r="N72" s="1"/>
    </row>
    <row r="73" spans="1:14" x14ac:dyDescent="0.25">
      <c r="A73" s="1"/>
      <c r="B73" s="1"/>
      <c r="D73" s="8"/>
      <c r="E73" s="9"/>
      <c r="G73" s="8"/>
      <c r="H73" s="9"/>
      <c r="N73" s="1"/>
    </row>
    <row r="74" spans="1:14" x14ac:dyDescent="0.25">
      <c r="A74" s="1"/>
      <c r="B74" s="1"/>
      <c r="D74" s="8"/>
      <c r="E74" s="9"/>
      <c r="G74" s="8"/>
      <c r="H74" s="9"/>
      <c r="N74" s="1"/>
    </row>
    <row r="75" spans="1:14" x14ac:dyDescent="0.25">
      <c r="A75" s="1"/>
      <c r="B75" s="1"/>
      <c r="D75" s="8"/>
      <c r="E75" s="9"/>
      <c r="G75" s="8"/>
      <c r="H75" s="9"/>
      <c r="N75" s="1"/>
    </row>
    <row r="76" spans="1:14" x14ac:dyDescent="0.25">
      <c r="A76" s="1"/>
      <c r="B76" s="1"/>
      <c r="D76" s="8"/>
      <c r="E76" s="9"/>
      <c r="G76" s="8"/>
      <c r="H76" s="9"/>
      <c r="N76" s="1"/>
    </row>
    <row r="77" spans="1:14" x14ac:dyDescent="0.25">
      <c r="A77" s="1"/>
      <c r="B77" s="1"/>
      <c r="D77" s="8"/>
      <c r="E77" s="9"/>
      <c r="G77" s="8"/>
      <c r="H77" s="9"/>
      <c r="N77" s="1"/>
    </row>
    <row r="78" spans="1:14" x14ac:dyDescent="0.25">
      <c r="A78" s="1"/>
      <c r="B78" s="1"/>
      <c r="D78" s="8"/>
      <c r="E78" s="9"/>
      <c r="G78" s="8"/>
      <c r="H78" s="9"/>
      <c r="N78" s="1"/>
    </row>
    <row r="79" spans="1:14" x14ac:dyDescent="0.25">
      <c r="A79" s="1"/>
      <c r="B79" s="1"/>
      <c r="D79" s="8"/>
      <c r="E79" s="9"/>
      <c r="G79" s="8"/>
      <c r="H79" s="9"/>
      <c r="N79" s="1"/>
    </row>
    <row r="80" spans="1:14" x14ac:dyDescent="0.25">
      <c r="A80" s="1"/>
      <c r="B80" s="1"/>
      <c r="D80" s="8"/>
      <c r="E80" s="9"/>
      <c r="G80" s="8"/>
      <c r="H80" s="9"/>
      <c r="N80" s="1"/>
    </row>
    <row r="81" spans="1:14" x14ac:dyDescent="0.25">
      <c r="A81" s="1"/>
      <c r="B81" s="1"/>
      <c r="D81" s="8"/>
      <c r="E81" s="9"/>
      <c r="G81" s="8"/>
      <c r="H81" s="9"/>
      <c r="M81" s="1"/>
      <c r="N81" s="1"/>
    </row>
    <row r="82" spans="1:14" x14ac:dyDescent="0.25">
      <c r="A82" s="1"/>
      <c r="B82" s="1"/>
      <c r="D82" s="8"/>
      <c r="E82" s="9"/>
      <c r="G82" s="8"/>
      <c r="H82" s="9"/>
      <c r="M82" s="1"/>
      <c r="N82" s="1"/>
    </row>
    <row r="83" spans="1:14" x14ac:dyDescent="0.25">
      <c r="A83" s="1"/>
      <c r="B83" s="1"/>
      <c r="D83" s="8"/>
      <c r="E83" s="9"/>
      <c r="G83" s="8"/>
      <c r="H83" s="9"/>
      <c r="M83" s="1"/>
      <c r="N83" s="1"/>
    </row>
    <row r="84" spans="1:14" x14ac:dyDescent="0.25">
      <c r="A84" s="1"/>
      <c r="B84" s="1"/>
      <c r="D84" s="8"/>
      <c r="E84" s="9"/>
      <c r="G84" s="8"/>
      <c r="H84" s="9"/>
      <c r="M84" s="1"/>
      <c r="N84" s="1"/>
    </row>
    <row r="85" spans="1:14" x14ac:dyDescent="0.25">
      <c r="A85" s="1"/>
      <c r="D85" s="8"/>
      <c r="E85" s="9"/>
      <c r="G85" s="8"/>
      <c r="H85" s="9"/>
      <c r="M85" s="1"/>
      <c r="N85" s="1"/>
    </row>
    <row r="86" spans="1:14" x14ac:dyDescent="0.25">
      <c r="A86" s="1"/>
      <c r="B86" s="4"/>
      <c r="D86" s="8"/>
      <c r="E86" s="9"/>
      <c r="G86" s="8"/>
      <c r="H86" s="9"/>
      <c r="M86" s="1"/>
      <c r="N86" s="1"/>
    </row>
    <row r="87" spans="1:14" x14ac:dyDescent="0.25">
      <c r="A87" s="1"/>
      <c r="B87" s="4"/>
      <c r="D87" s="8"/>
      <c r="E87" s="9"/>
      <c r="G87" s="8"/>
      <c r="H87" s="9"/>
      <c r="M87" s="1"/>
      <c r="N87" s="1"/>
    </row>
    <row r="88" spans="1:14" x14ac:dyDescent="0.25">
      <c r="A88" s="1"/>
      <c r="B88" s="4"/>
      <c r="D88" s="8"/>
      <c r="E88" s="9"/>
      <c r="G88" s="11"/>
      <c r="H88" s="12"/>
      <c r="M88" s="1"/>
      <c r="N88" s="1"/>
    </row>
    <row r="89" spans="1:14" x14ac:dyDescent="0.25">
      <c r="A89" s="1"/>
      <c r="B89" s="7"/>
      <c r="D89" s="8"/>
      <c r="E89" s="9"/>
      <c r="M89" s="1"/>
      <c r="N89" s="1"/>
    </row>
    <row r="90" spans="1:14" x14ac:dyDescent="0.25">
      <c r="A90" s="1"/>
      <c r="D90" s="8"/>
      <c r="E90" s="9"/>
      <c r="M90" s="1"/>
      <c r="N90" s="1"/>
    </row>
    <row r="91" spans="1:14" x14ac:dyDescent="0.25">
      <c r="A91" s="1"/>
      <c r="D91" s="8"/>
      <c r="E91" s="9"/>
      <c r="M91" s="1"/>
      <c r="N91" s="1"/>
    </row>
    <row r="92" spans="1:14" x14ac:dyDescent="0.25">
      <c r="A92" s="1"/>
      <c r="D92" s="8"/>
      <c r="E92" s="9"/>
      <c r="M92" s="1"/>
      <c r="N92" s="1"/>
    </row>
    <row r="93" spans="1:14" x14ac:dyDescent="0.25">
      <c r="A93" s="1"/>
      <c r="D93" s="8"/>
      <c r="E93" s="9"/>
      <c r="M93" s="1"/>
      <c r="N93" s="1"/>
    </row>
    <row r="94" spans="1:14" x14ac:dyDescent="0.25">
      <c r="A94" s="1"/>
      <c r="D94" s="8"/>
      <c r="E94" s="9"/>
      <c r="M94" s="1"/>
      <c r="N94" s="1"/>
    </row>
    <row r="95" spans="1:14" x14ac:dyDescent="0.25">
      <c r="A95" s="1"/>
      <c r="D95" s="8"/>
      <c r="E95" s="12"/>
      <c r="M95" s="1"/>
      <c r="N95" s="1"/>
    </row>
    <row r="96" spans="1:14" x14ac:dyDescent="0.25">
      <c r="A96" s="1"/>
      <c r="D96" s="11"/>
      <c r="M96" s="1"/>
      <c r="N96" s="1"/>
    </row>
    <row r="97" spans="1:14" x14ac:dyDescent="0.25">
      <c r="A97" s="1"/>
      <c r="G97" s="1"/>
      <c r="H97" s="1"/>
      <c r="M97" s="1"/>
      <c r="N97" s="1"/>
    </row>
    <row r="98" spans="1:14" x14ac:dyDescent="0.25">
      <c r="A98" s="1"/>
      <c r="G98" s="1"/>
      <c r="H98" s="1"/>
      <c r="M98" s="1"/>
      <c r="N98" s="1"/>
    </row>
    <row r="99" spans="1:14" x14ac:dyDescent="0.25">
      <c r="A99" s="1"/>
      <c r="D99" s="1"/>
      <c r="E99" s="1"/>
      <c r="G99" s="1"/>
      <c r="H99" s="1"/>
      <c r="M99" s="1"/>
      <c r="N99" s="1"/>
    </row>
    <row r="100" spans="1:14" x14ac:dyDescent="0.25">
      <c r="A100" s="1"/>
      <c r="D100" s="1"/>
      <c r="E100" s="1"/>
      <c r="G100" s="1"/>
      <c r="H100" s="1"/>
      <c r="M100" s="1"/>
      <c r="N100" s="1"/>
    </row>
    <row r="101" spans="1:14" x14ac:dyDescent="0.25">
      <c r="A101" s="1"/>
      <c r="D101" s="1"/>
      <c r="E101" s="1"/>
    </row>
    <row r="102" spans="1:14" x14ac:dyDescent="0.25">
      <c r="A102" s="1"/>
      <c r="D102" s="1"/>
      <c r="E102" s="1"/>
      <c r="G102" s="1"/>
      <c r="H102" s="1"/>
      <c r="M102" s="1"/>
      <c r="N102" s="1"/>
    </row>
    <row r="103" spans="1:14" x14ac:dyDescent="0.25">
      <c r="A103" s="1"/>
      <c r="G103" s="1"/>
      <c r="H103" s="1"/>
      <c r="M103" s="1"/>
      <c r="N103" s="1"/>
    </row>
    <row r="104" spans="1:14" x14ac:dyDescent="0.25">
      <c r="A104" s="1"/>
      <c r="D104" s="1"/>
      <c r="E104" s="1"/>
      <c r="G104" s="1"/>
      <c r="H104" s="1"/>
      <c r="M104" s="1"/>
      <c r="N104" s="1"/>
    </row>
    <row r="105" spans="1:14" x14ac:dyDescent="0.25">
      <c r="D105" s="1"/>
      <c r="E105" s="1"/>
      <c r="G105" s="1"/>
      <c r="H105" s="1"/>
      <c r="M105" s="1"/>
      <c r="N105" s="1"/>
    </row>
    <row r="106" spans="1:14" x14ac:dyDescent="0.25">
      <c r="A106" s="1"/>
      <c r="D106" s="1"/>
      <c r="E106" s="1"/>
      <c r="G106" s="1"/>
      <c r="H106" s="1"/>
      <c r="M106" s="1"/>
      <c r="N106" s="1"/>
    </row>
    <row r="107" spans="1:14" x14ac:dyDescent="0.25">
      <c r="A107" s="1"/>
      <c r="D107" s="1"/>
      <c r="E107" s="1"/>
      <c r="G107" s="1"/>
      <c r="H107" s="1"/>
      <c r="M107" s="1"/>
      <c r="N107" s="1"/>
    </row>
    <row r="108" spans="1:14" x14ac:dyDescent="0.25">
      <c r="A108" s="1"/>
      <c r="D108" s="1"/>
      <c r="E108" s="1"/>
    </row>
    <row r="109" spans="1:14" x14ac:dyDescent="0.25">
      <c r="A109" s="1"/>
      <c r="D109" s="1"/>
      <c r="E109" s="1"/>
      <c r="G109" s="1"/>
      <c r="H109" s="1"/>
      <c r="M109" s="1"/>
      <c r="N109" s="1"/>
    </row>
    <row r="110" spans="1:14" x14ac:dyDescent="0.25">
      <c r="A110" s="1"/>
      <c r="G110" s="1"/>
      <c r="H110" s="1"/>
      <c r="M110" s="1"/>
      <c r="N110" s="1"/>
    </row>
    <row r="111" spans="1:14" x14ac:dyDescent="0.25">
      <c r="A111" s="1"/>
      <c r="D111" s="1"/>
      <c r="E111" s="1"/>
      <c r="G111" s="1"/>
      <c r="H111" s="1"/>
      <c r="M111" s="1"/>
      <c r="N111" s="1"/>
    </row>
    <row r="112" spans="1:14" x14ac:dyDescent="0.25">
      <c r="D112" s="1"/>
      <c r="E112" s="1"/>
      <c r="G112" s="1"/>
      <c r="H112" s="1"/>
      <c r="M112" s="1"/>
      <c r="N112" s="1"/>
    </row>
    <row r="113" spans="1:14" x14ac:dyDescent="0.25">
      <c r="A113" s="1"/>
      <c r="D113" s="1"/>
      <c r="E113" s="1"/>
      <c r="M113" s="1"/>
      <c r="N113" s="1"/>
    </row>
    <row r="114" spans="1:14" x14ac:dyDescent="0.25">
      <c r="A114" s="1"/>
      <c r="D114" s="1"/>
      <c r="E114" s="1"/>
      <c r="M114" s="1"/>
      <c r="N114" s="1"/>
    </row>
    <row r="115" spans="1:14" x14ac:dyDescent="0.25">
      <c r="A115" s="1"/>
      <c r="G115" s="11"/>
      <c r="H115" s="12"/>
      <c r="M115" s="1"/>
      <c r="N115" s="1"/>
    </row>
    <row r="116" spans="1:14" x14ac:dyDescent="0.25">
      <c r="A116" s="1"/>
      <c r="B116" s="7"/>
      <c r="M116" s="1"/>
      <c r="N116" s="1"/>
    </row>
    <row r="117" spans="1:14" x14ac:dyDescent="0.25">
      <c r="A117" s="1"/>
      <c r="G117" s="11"/>
      <c r="H117" s="12"/>
      <c r="M117" s="1"/>
      <c r="N117" s="1"/>
    </row>
    <row r="118" spans="1:14" x14ac:dyDescent="0.25">
      <c r="A118" s="1"/>
      <c r="B118" s="7"/>
      <c r="M118" s="1"/>
      <c r="N118" s="1"/>
    </row>
    <row r="119" spans="1:14" x14ac:dyDescent="0.25">
      <c r="A119" s="1"/>
      <c r="M119" s="1"/>
      <c r="N119" s="1"/>
    </row>
    <row r="120" spans="1:14" x14ac:dyDescent="0.25">
      <c r="A120" s="1"/>
      <c r="M120" s="1"/>
      <c r="N120" s="1"/>
    </row>
    <row r="121" spans="1:14" x14ac:dyDescent="0.25">
      <c r="A121" s="1"/>
      <c r="M121" s="1"/>
      <c r="N121" s="1"/>
    </row>
    <row r="122" spans="1:14" x14ac:dyDescent="0.25">
      <c r="A122" s="1"/>
      <c r="E122" s="12"/>
      <c r="M122" s="1"/>
      <c r="N122" s="1"/>
    </row>
    <row r="123" spans="1:14" x14ac:dyDescent="0.25">
      <c r="A123" s="1"/>
      <c r="D123" s="11"/>
      <c r="M123" s="1"/>
      <c r="N123" s="1"/>
    </row>
    <row r="124" spans="1:14" x14ac:dyDescent="0.25">
      <c r="A124" s="1"/>
      <c r="E124" s="12"/>
      <c r="M124" s="1"/>
      <c r="N124" s="1"/>
    </row>
    <row r="125" spans="1:14" x14ac:dyDescent="0.25">
      <c r="A125" s="1"/>
      <c r="D125" s="11"/>
      <c r="M125" s="1"/>
      <c r="N125" s="1"/>
    </row>
    <row r="126" spans="1:14" x14ac:dyDescent="0.25">
      <c r="A126" s="1"/>
      <c r="M126" s="1"/>
      <c r="N126" s="1"/>
    </row>
    <row r="127" spans="1:14" x14ac:dyDescent="0.25">
      <c r="A127" s="1"/>
      <c r="M127" s="1"/>
      <c r="N127" s="1"/>
    </row>
    <row r="128" spans="1:14" x14ac:dyDescent="0.25">
      <c r="A128" s="1"/>
      <c r="M128" s="1"/>
      <c r="N128" s="1"/>
    </row>
    <row r="129" spans="1:14" x14ac:dyDescent="0.25">
      <c r="A129" s="1"/>
      <c r="M129" s="1"/>
      <c r="N129" s="1"/>
    </row>
    <row r="130" spans="1:14" x14ac:dyDescent="0.25">
      <c r="A130" s="1"/>
      <c r="M130" s="1"/>
      <c r="N130" s="1"/>
    </row>
    <row r="131" spans="1:14" x14ac:dyDescent="0.25">
      <c r="A131" s="1"/>
      <c r="M131" s="1"/>
      <c r="N131" s="1"/>
    </row>
    <row r="132" spans="1:14" x14ac:dyDescent="0.25">
      <c r="A132" s="1"/>
      <c r="M132" s="1"/>
      <c r="N132" s="1"/>
    </row>
    <row r="133" spans="1:14" x14ac:dyDescent="0.25">
      <c r="A133" s="1"/>
      <c r="M133" s="1"/>
      <c r="N133" s="1"/>
    </row>
    <row r="134" spans="1:14" x14ac:dyDescent="0.25">
      <c r="A134" s="1"/>
      <c r="M134" s="1"/>
      <c r="N134" s="1"/>
    </row>
    <row r="135" spans="1:14" x14ac:dyDescent="0.25">
      <c r="A135" s="1"/>
      <c r="M135" s="1"/>
      <c r="N135" s="1"/>
    </row>
    <row r="136" spans="1:14" x14ac:dyDescent="0.25">
      <c r="A136" s="1"/>
    </row>
    <row r="137" spans="1:14" x14ac:dyDescent="0.25">
      <c r="A137" s="1"/>
      <c r="G137" s="11"/>
      <c r="H137" s="12"/>
      <c r="M137" s="1"/>
      <c r="N137" s="1"/>
    </row>
    <row r="138" spans="1:14" x14ac:dyDescent="0.25">
      <c r="A138" s="1"/>
      <c r="B138" s="7"/>
      <c r="G138" s="11"/>
      <c r="H138" s="12"/>
      <c r="M138" s="1"/>
      <c r="N138" s="1"/>
    </row>
    <row r="139" spans="1:14" x14ac:dyDescent="0.25">
      <c r="A139" s="1"/>
      <c r="B139" s="7"/>
      <c r="M139" s="1"/>
      <c r="N139" s="1"/>
    </row>
    <row r="140" spans="1:14" x14ac:dyDescent="0.25">
      <c r="M140" s="1"/>
      <c r="N140" s="1"/>
    </row>
    <row r="141" spans="1:14" x14ac:dyDescent="0.25">
      <c r="A141" s="1"/>
      <c r="G141" s="11"/>
      <c r="H141" s="12"/>
      <c r="M141" s="1"/>
      <c r="N141" s="1"/>
    </row>
    <row r="142" spans="1:14" x14ac:dyDescent="0.25">
      <c r="A142" s="1"/>
      <c r="B142" s="7"/>
      <c r="M142" s="1"/>
      <c r="N142" s="1"/>
    </row>
    <row r="143" spans="1:14" x14ac:dyDescent="0.25">
      <c r="A143" s="1"/>
      <c r="M143" s="1"/>
      <c r="N143" s="1"/>
    </row>
    <row r="144" spans="1:14" x14ac:dyDescent="0.25">
      <c r="A144" s="1"/>
      <c r="E144" s="12"/>
      <c r="M144" s="1"/>
      <c r="N144" s="1"/>
    </row>
    <row r="145" spans="1:14" x14ac:dyDescent="0.25">
      <c r="A145" s="1"/>
      <c r="D145" s="11"/>
      <c r="E145" s="12"/>
      <c r="M145" s="1"/>
      <c r="N145" s="1"/>
    </row>
    <row r="146" spans="1:14" x14ac:dyDescent="0.25">
      <c r="A146" s="1"/>
      <c r="D146" s="11"/>
      <c r="G146" s="11"/>
      <c r="H146" s="12"/>
      <c r="M146" s="1"/>
      <c r="N146" s="1"/>
    </row>
    <row r="147" spans="1:14" x14ac:dyDescent="0.25">
      <c r="A147" s="1"/>
      <c r="B147" s="7"/>
      <c r="G147" s="11"/>
      <c r="H147" s="12"/>
      <c r="M147" s="1"/>
      <c r="N147" s="1"/>
    </row>
    <row r="148" spans="1:14" x14ac:dyDescent="0.25">
      <c r="A148" s="1"/>
      <c r="B148" s="7"/>
      <c r="E148" s="12"/>
      <c r="M148" s="1"/>
      <c r="N148" s="1"/>
    </row>
    <row r="149" spans="1:14" x14ac:dyDescent="0.25">
      <c r="A149" s="1"/>
      <c r="D149" s="11"/>
    </row>
    <row r="150" spans="1:14" x14ac:dyDescent="0.25">
      <c r="A150" s="1"/>
    </row>
    <row r="151" spans="1:14" x14ac:dyDescent="0.25">
      <c r="A151" s="1"/>
      <c r="M151" s="1"/>
      <c r="N151" s="1"/>
    </row>
    <row r="152" spans="1:14" x14ac:dyDescent="0.25">
      <c r="A152" s="1"/>
      <c r="M152" s="1"/>
      <c r="N152" s="1"/>
    </row>
    <row r="153" spans="1:14" x14ac:dyDescent="0.25">
      <c r="E153" s="12"/>
      <c r="M153" s="1"/>
      <c r="N153" s="1"/>
    </row>
    <row r="154" spans="1:14" x14ac:dyDescent="0.25">
      <c r="D154" s="11"/>
      <c r="E154" s="12"/>
      <c r="G154" s="11"/>
      <c r="H154" s="12"/>
      <c r="M154" s="1"/>
      <c r="N154" s="1"/>
    </row>
    <row r="155" spans="1:14" x14ac:dyDescent="0.25">
      <c r="A155" s="1"/>
      <c r="B155" s="7"/>
      <c r="D155" s="11"/>
      <c r="M155" s="1"/>
      <c r="N155" s="1"/>
    </row>
    <row r="156" spans="1:14" x14ac:dyDescent="0.25">
      <c r="A156" s="1"/>
    </row>
    <row r="157" spans="1:14" x14ac:dyDescent="0.25">
      <c r="A157" s="1"/>
      <c r="M157" s="1"/>
      <c r="N157" s="1"/>
    </row>
    <row r="158" spans="1:14" x14ac:dyDescent="0.25">
      <c r="A158" s="1"/>
      <c r="M158" s="1"/>
      <c r="N158" s="1"/>
    </row>
    <row r="159" spans="1:14" x14ac:dyDescent="0.25">
      <c r="A159" s="1"/>
      <c r="M159" s="1"/>
      <c r="N159" s="1"/>
    </row>
    <row r="160" spans="1:14" x14ac:dyDescent="0.25">
      <c r="M160" s="1"/>
      <c r="N160" s="1"/>
    </row>
    <row r="161" spans="1:14" x14ac:dyDescent="0.25">
      <c r="A161" s="1"/>
      <c r="E161" s="12"/>
      <c r="M161" s="1"/>
      <c r="N161" s="1"/>
    </row>
    <row r="162" spans="1:14" x14ac:dyDescent="0.25">
      <c r="A162" s="1"/>
      <c r="D162" s="11"/>
      <c r="M162" s="1"/>
      <c r="N162" s="1"/>
    </row>
    <row r="163" spans="1:14" x14ac:dyDescent="0.25">
      <c r="A163" s="1"/>
      <c r="M163" s="1"/>
      <c r="N163" s="1"/>
    </row>
    <row r="164" spans="1:14" x14ac:dyDescent="0.25">
      <c r="A164" s="1"/>
      <c r="M164" s="1"/>
      <c r="N164" s="1"/>
    </row>
    <row r="165" spans="1:14" x14ac:dyDescent="0.25">
      <c r="A165" s="1"/>
      <c r="M165" s="1"/>
      <c r="N165" s="1"/>
    </row>
    <row r="166" spans="1:14" x14ac:dyDescent="0.25">
      <c r="A166" s="1"/>
      <c r="G166" s="11"/>
      <c r="H166" s="12"/>
      <c r="M166" s="1"/>
      <c r="N166" s="1"/>
    </row>
    <row r="167" spans="1:14" x14ac:dyDescent="0.25">
      <c r="A167" s="1"/>
      <c r="B167" s="7"/>
      <c r="G167" s="11"/>
      <c r="H167" s="12"/>
      <c r="M167" s="1"/>
      <c r="N167" s="1"/>
    </row>
    <row r="168" spans="1:14" x14ac:dyDescent="0.25">
      <c r="A168" s="1"/>
      <c r="B168" s="7"/>
      <c r="M168" s="1"/>
      <c r="N168" s="1"/>
    </row>
    <row r="169" spans="1:14" x14ac:dyDescent="0.25">
      <c r="A169" s="1"/>
      <c r="G169" s="11"/>
      <c r="H169" s="12"/>
      <c r="M169" s="1"/>
      <c r="N169" s="1"/>
    </row>
    <row r="170" spans="1:14" x14ac:dyDescent="0.25">
      <c r="A170" s="1"/>
      <c r="B170" s="7"/>
    </row>
    <row r="171" spans="1:14" x14ac:dyDescent="0.25">
      <c r="A171" s="1"/>
      <c r="M171" s="1"/>
      <c r="N171" s="1"/>
    </row>
    <row r="172" spans="1:14" x14ac:dyDescent="0.25">
      <c r="A172" s="1"/>
      <c r="M172" s="1"/>
      <c r="N172" s="1"/>
    </row>
    <row r="173" spans="1:14" x14ac:dyDescent="0.25">
      <c r="A173" s="1"/>
      <c r="E173" s="12"/>
      <c r="M173" s="1"/>
      <c r="N173" s="1"/>
    </row>
    <row r="174" spans="1:14" x14ac:dyDescent="0.25">
      <c r="D174" s="11"/>
      <c r="E174" s="12"/>
      <c r="G174" s="11"/>
      <c r="H174" s="12"/>
      <c r="M174" s="1"/>
      <c r="N174" s="1"/>
    </row>
    <row r="175" spans="1:14" x14ac:dyDescent="0.25">
      <c r="A175" s="1"/>
      <c r="B175" s="7"/>
      <c r="D175" s="11"/>
      <c r="M175" s="1"/>
      <c r="N175" s="1"/>
    </row>
    <row r="176" spans="1:14" x14ac:dyDescent="0.25">
      <c r="A176" s="1"/>
      <c r="E176" s="12"/>
      <c r="M176" s="1"/>
      <c r="N176" s="1"/>
    </row>
    <row r="177" spans="1:14" x14ac:dyDescent="0.25">
      <c r="A177" s="1"/>
      <c r="D177" s="11"/>
      <c r="M177" s="1"/>
      <c r="N177" s="1"/>
    </row>
    <row r="178" spans="1:14" x14ac:dyDescent="0.25">
      <c r="A178" s="1"/>
    </row>
    <row r="179" spans="1:14" x14ac:dyDescent="0.25">
      <c r="A179" s="1"/>
      <c r="G179" s="11"/>
      <c r="H179" s="12"/>
      <c r="M179" s="1"/>
      <c r="N179" s="1"/>
    </row>
    <row r="180" spans="1:14" x14ac:dyDescent="0.25">
      <c r="A180" s="1"/>
      <c r="B180" s="7"/>
      <c r="M180" s="1"/>
      <c r="N180" s="1"/>
    </row>
    <row r="181" spans="1:14" x14ac:dyDescent="0.25">
      <c r="A181" s="1"/>
      <c r="E181" s="12"/>
      <c r="M181" s="1"/>
      <c r="N181" s="1"/>
    </row>
    <row r="182" spans="1:14" x14ac:dyDescent="0.25">
      <c r="D182" s="11"/>
      <c r="M182" s="1"/>
      <c r="N182" s="1"/>
    </row>
    <row r="183" spans="1:14" x14ac:dyDescent="0.25">
      <c r="A183" s="1"/>
      <c r="G183" s="11"/>
      <c r="H183" s="12"/>
      <c r="M183" s="1"/>
      <c r="N183" s="1"/>
    </row>
    <row r="184" spans="1:14" x14ac:dyDescent="0.25">
      <c r="A184" s="1"/>
      <c r="B184" s="7"/>
      <c r="M184" s="1"/>
      <c r="N184" s="1"/>
    </row>
    <row r="185" spans="1:14" x14ac:dyDescent="0.25">
      <c r="A185" s="1"/>
      <c r="G185" s="11"/>
      <c r="H185" s="12"/>
      <c r="M185" s="1"/>
      <c r="N185" s="1"/>
    </row>
    <row r="186" spans="1:14" x14ac:dyDescent="0.25">
      <c r="A186" s="1"/>
      <c r="B186" s="7"/>
      <c r="E186" s="12"/>
      <c r="M186" s="1"/>
      <c r="N186" s="1"/>
    </row>
    <row r="187" spans="1:14" x14ac:dyDescent="0.25">
      <c r="A187" s="1"/>
      <c r="D187" s="11"/>
      <c r="G187" s="11"/>
      <c r="H187" s="12"/>
      <c r="M187" s="1"/>
      <c r="N187" s="1"/>
    </row>
    <row r="188" spans="1:14" x14ac:dyDescent="0.25">
      <c r="A188" s="1"/>
      <c r="B188" s="7"/>
      <c r="M188" s="1"/>
      <c r="N188" s="1"/>
    </row>
    <row r="189" spans="1:14" x14ac:dyDescent="0.25">
      <c r="A189" s="1"/>
      <c r="M189" s="1"/>
      <c r="N189" s="1"/>
    </row>
    <row r="190" spans="1:14" x14ac:dyDescent="0.25">
      <c r="A190" s="1"/>
      <c r="E190" s="12"/>
      <c r="M190" s="1"/>
      <c r="N190" s="1"/>
    </row>
    <row r="191" spans="1:14" x14ac:dyDescent="0.25">
      <c r="A191" s="1"/>
      <c r="D191" s="11"/>
      <c r="M191" s="1"/>
      <c r="N191" s="1"/>
    </row>
    <row r="192" spans="1:14" x14ac:dyDescent="0.25">
      <c r="A192" s="1"/>
      <c r="E192" s="12"/>
      <c r="M192" s="1"/>
      <c r="N192" s="1"/>
    </row>
    <row r="193" spans="1:14" x14ac:dyDescent="0.25">
      <c r="A193" s="1"/>
      <c r="D193" s="11"/>
      <c r="M193" s="1"/>
      <c r="N193" s="1"/>
    </row>
    <row r="194" spans="1:14" x14ac:dyDescent="0.25">
      <c r="A194" s="1"/>
      <c r="E194" s="12"/>
      <c r="M194" s="1"/>
      <c r="N194" s="1"/>
    </row>
    <row r="195" spans="1:14" x14ac:dyDescent="0.25">
      <c r="A195" s="1"/>
      <c r="D195" s="11"/>
    </row>
    <row r="196" spans="1:14" x14ac:dyDescent="0.25">
      <c r="A196" s="1"/>
      <c r="M196" s="1"/>
      <c r="N196" s="1"/>
    </row>
    <row r="197" spans="1:14" x14ac:dyDescent="0.25">
      <c r="A197" s="1"/>
      <c r="M197" s="1"/>
      <c r="N197" s="1"/>
    </row>
    <row r="198" spans="1:14" x14ac:dyDescent="0.25">
      <c r="A198" s="1"/>
      <c r="M198" s="1"/>
      <c r="N198" s="1"/>
    </row>
    <row r="199" spans="1:14" x14ac:dyDescent="0.25">
      <c r="M199" s="1"/>
      <c r="N199" s="1"/>
    </row>
    <row r="200" spans="1:14" x14ac:dyDescent="0.25">
      <c r="A200" s="1"/>
    </row>
    <row r="201" spans="1:14" x14ac:dyDescent="0.25">
      <c r="A201" s="1"/>
      <c r="M201" s="1"/>
      <c r="N201" s="1"/>
    </row>
    <row r="202" spans="1:14" x14ac:dyDescent="0.25">
      <c r="A202" s="1"/>
      <c r="G202" s="11"/>
      <c r="H202" s="12"/>
      <c r="M202" s="1"/>
      <c r="N202" s="1"/>
    </row>
    <row r="203" spans="1:14" x14ac:dyDescent="0.25">
      <c r="A203" s="1"/>
      <c r="B203" s="7"/>
      <c r="M203" s="1"/>
      <c r="N203" s="1"/>
    </row>
    <row r="204" spans="1:14" x14ac:dyDescent="0.25">
      <c r="M204" s="1"/>
      <c r="N204" s="1"/>
    </row>
    <row r="205" spans="1:14" x14ac:dyDescent="0.25">
      <c r="A205" s="1"/>
    </row>
    <row r="206" spans="1:14" x14ac:dyDescent="0.25">
      <c r="A206" s="1"/>
      <c r="M206" s="1"/>
      <c r="N206" s="1"/>
    </row>
    <row r="207" spans="1:14" x14ac:dyDescent="0.25">
      <c r="A207" s="1"/>
      <c r="M207" s="1"/>
      <c r="N207" s="1"/>
    </row>
    <row r="208" spans="1:14" x14ac:dyDescent="0.25">
      <c r="A208" s="1"/>
      <c r="M208" s="1"/>
      <c r="N208" s="1"/>
    </row>
    <row r="209" spans="1:8" x14ac:dyDescent="0.25">
      <c r="C209" s="1"/>
      <c r="E209" s="12"/>
      <c r="F209" s="1"/>
      <c r="G209" s="11"/>
      <c r="H209" s="12"/>
    </row>
    <row r="210" spans="1:8" x14ac:dyDescent="0.25">
      <c r="A210" s="1"/>
      <c r="B210" s="7"/>
      <c r="C210" s="1"/>
      <c r="D210" s="11"/>
      <c r="E210" s="5"/>
      <c r="F210" s="1"/>
      <c r="G210" s="11"/>
      <c r="H210" s="12"/>
    </row>
    <row r="211" spans="1:8" x14ac:dyDescent="0.25">
      <c r="A211" s="1"/>
      <c r="B211" s="7"/>
      <c r="D211" s="6"/>
      <c r="E211" s="5"/>
    </row>
    <row r="212" spans="1:8" x14ac:dyDescent="0.25">
      <c r="A212" s="1"/>
    </row>
    <row r="213" spans="1:8" x14ac:dyDescent="0.25">
      <c r="B213" s="3"/>
      <c r="C213" s="1"/>
      <c r="F213" s="1"/>
      <c r="G213" s="11"/>
      <c r="H213" s="12"/>
    </row>
    <row r="214" spans="1:8" x14ac:dyDescent="0.25">
      <c r="B214" s="7"/>
      <c r="C214" s="1"/>
      <c r="D214" s="6"/>
      <c r="E214" s="5"/>
      <c r="F214" s="1"/>
      <c r="G214" s="6"/>
      <c r="H214" s="5"/>
    </row>
    <row r="215" spans="1:8" x14ac:dyDescent="0.25">
      <c r="C215" s="1"/>
      <c r="D215" s="6"/>
      <c r="E215" s="5"/>
      <c r="F215" s="1"/>
      <c r="G215" s="6"/>
      <c r="H215" s="5"/>
    </row>
    <row r="216" spans="1:8" x14ac:dyDescent="0.25">
      <c r="C216" s="1"/>
      <c r="D216" s="6"/>
      <c r="E216" s="12"/>
      <c r="F216" s="1"/>
      <c r="G216" s="6"/>
      <c r="H216" s="5"/>
    </row>
    <row r="217" spans="1:8" x14ac:dyDescent="0.25">
      <c r="B217" s="3"/>
      <c r="D217" s="11"/>
      <c r="E217" s="12"/>
    </row>
    <row r="218" spans="1:8" x14ac:dyDescent="0.25">
      <c r="B218" s="3"/>
      <c r="C218" s="1"/>
      <c r="D218" s="11"/>
      <c r="F218" s="1"/>
      <c r="G218" s="6"/>
      <c r="H218" s="5"/>
    </row>
    <row r="219" spans="1:8" x14ac:dyDescent="0.25">
      <c r="B219" s="3"/>
      <c r="C219" s="1"/>
      <c r="D219" s="6"/>
      <c r="E219" s="5"/>
      <c r="F219" s="1"/>
      <c r="G219" s="6"/>
      <c r="H219" s="5"/>
    </row>
    <row r="220" spans="1:8" x14ac:dyDescent="0.25">
      <c r="B220" s="3"/>
      <c r="D220" s="6"/>
      <c r="E220" s="12"/>
    </row>
    <row r="221" spans="1:8" x14ac:dyDescent="0.25">
      <c r="D221" s="11"/>
    </row>
    <row r="222" spans="1:8" x14ac:dyDescent="0.25">
      <c r="B222" s="3"/>
    </row>
    <row r="223" spans="1:8" x14ac:dyDescent="0.25">
      <c r="B223" s="3"/>
    </row>
  </sheetData>
  <mergeCells count="8">
    <mergeCell ref="A1:N1"/>
    <mergeCell ref="D2:E2"/>
    <mergeCell ref="A7:B7"/>
    <mergeCell ref="M33:N36"/>
    <mergeCell ref="A2:B2"/>
    <mergeCell ref="G2:H2"/>
    <mergeCell ref="J2:K2"/>
    <mergeCell ref="M2:N2"/>
  </mergeCells>
  <pageMargins left="0.7" right="0.7" top="0.55000000000000004" bottom="0.38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zoomScale="90" zoomScaleNormal="90" workbookViewId="0">
      <pane ySplit="2" topLeftCell="A3" activePane="bottomLeft" state="frozen"/>
      <selection activeCell="R7" sqref="R7"/>
      <selection pane="bottomLeft" activeCell="R7" sqref="R7"/>
    </sheetView>
  </sheetViews>
  <sheetFormatPr defaultRowHeight="12.75" x14ac:dyDescent="0.2"/>
  <cols>
    <col min="1" max="1" width="42.140625" style="202" bestFit="1" customWidth="1"/>
    <col min="2" max="2" width="1.7109375" style="202" customWidth="1"/>
    <col min="3" max="3" width="64.5703125" style="203" bestFit="1" customWidth="1"/>
    <col min="4" max="4" width="1.85546875" style="203" customWidth="1"/>
    <col min="5" max="5" width="106.85546875" style="142" bestFit="1" customWidth="1"/>
    <col min="6" max="256" width="9.140625" style="142"/>
    <col min="257" max="257" width="42.140625" style="142" bestFit="1" customWidth="1"/>
    <col min="258" max="258" width="1.7109375" style="142" customWidth="1"/>
    <col min="259" max="259" width="64.5703125" style="142" bestFit="1" customWidth="1"/>
    <col min="260" max="260" width="1.85546875" style="142" customWidth="1"/>
    <col min="261" max="261" width="106.85546875" style="142" bestFit="1" customWidth="1"/>
    <col min="262" max="512" width="9.140625" style="142"/>
    <col min="513" max="513" width="42.140625" style="142" bestFit="1" customWidth="1"/>
    <col min="514" max="514" width="1.7109375" style="142" customWidth="1"/>
    <col min="515" max="515" width="64.5703125" style="142" bestFit="1" customWidth="1"/>
    <col min="516" max="516" width="1.85546875" style="142" customWidth="1"/>
    <col min="517" max="517" width="106.85546875" style="142" bestFit="1" customWidth="1"/>
    <col min="518" max="768" width="9.140625" style="142"/>
    <col min="769" max="769" width="42.140625" style="142" bestFit="1" customWidth="1"/>
    <col min="770" max="770" width="1.7109375" style="142" customWidth="1"/>
    <col min="771" max="771" width="64.5703125" style="142" bestFit="1" customWidth="1"/>
    <col min="772" max="772" width="1.85546875" style="142" customWidth="1"/>
    <col min="773" max="773" width="106.85546875" style="142" bestFit="1" customWidth="1"/>
    <col min="774" max="1024" width="9.140625" style="142"/>
    <col min="1025" max="1025" width="42.140625" style="142" bestFit="1" customWidth="1"/>
    <col min="1026" max="1026" width="1.7109375" style="142" customWidth="1"/>
    <col min="1027" max="1027" width="64.5703125" style="142" bestFit="1" customWidth="1"/>
    <col min="1028" max="1028" width="1.85546875" style="142" customWidth="1"/>
    <col min="1029" max="1029" width="106.85546875" style="142" bestFit="1" customWidth="1"/>
    <col min="1030" max="1280" width="9.140625" style="142"/>
    <col min="1281" max="1281" width="42.140625" style="142" bestFit="1" customWidth="1"/>
    <col min="1282" max="1282" width="1.7109375" style="142" customWidth="1"/>
    <col min="1283" max="1283" width="64.5703125" style="142" bestFit="1" customWidth="1"/>
    <col min="1284" max="1284" width="1.85546875" style="142" customWidth="1"/>
    <col min="1285" max="1285" width="106.85546875" style="142" bestFit="1" customWidth="1"/>
    <col min="1286" max="1536" width="9.140625" style="142"/>
    <col min="1537" max="1537" width="42.140625" style="142" bestFit="1" customWidth="1"/>
    <col min="1538" max="1538" width="1.7109375" style="142" customWidth="1"/>
    <col min="1539" max="1539" width="64.5703125" style="142" bestFit="1" customWidth="1"/>
    <col min="1540" max="1540" width="1.85546875" style="142" customWidth="1"/>
    <col min="1541" max="1541" width="106.85546875" style="142" bestFit="1" customWidth="1"/>
    <col min="1542" max="1792" width="9.140625" style="142"/>
    <col min="1793" max="1793" width="42.140625" style="142" bestFit="1" customWidth="1"/>
    <col min="1794" max="1794" width="1.7109375" style="142" customWidth="1"/>
    <col min="1795" max="1795" width="64.5703125" style="142" bestFit="1" customWidth="1"/>
    <col min="1796" max="1796" width="1.85546875" style="142" customWidth="1"/>
    <col min="1797" max="1797" width="106.85546875" style="142" bestFit="1" customWidth="1"/>
    <col min="1798" max="2048" width="9.140625" style="142"/>
    <col min="2049" max="2049" width="42.140625" style="142" bestFit="1" customWidth="1"/>
    <col min="2050" max="2050" width="1.7109375" style="142" customWidth="1"/>
    <col min="2051" max="2051" width="64.5703125" style="142" bestFit="1" customWidth="1"/>
    <col min="2052" max="2052" width="1.85546875" style="142" customWidth="1"/>
    <col min="2053" max="2053" width="106.85546875" style="142" bestFit="1" customWidth="1"/>
    <col min="2054" max="2304" width="9.140625" style="142"/>
    <col min="2305" max="2305" width="42.140625" style="142" bestFit="1" customWidth="1"/>
    <col min="2306" max="2306" width="1.7109375" style="142" customWidth="1"/>
    <col min="2307" max="2307" width="64.5703125" style="142" bestFit="1" customWidth="1"/>
    <col min="2308" max="2308" width="1.85546875" style="142" customWidth="1"/>
    <col min="2309" max="2309" width="106.85546875" style="142" bestFit="1" customWidth="1"/>
    <col min="2310" max="2560" width="9.140625" style="142"/>
    <col min="2561" max="2561" width="42.140625" style="142" bestFit="1" customWidth="1"/>
    <col min="2562" max="2562" width="1.7109375" style="142" customWidth="1"/>
    <col min="2563" max="2563" width="64.5703125" style="142" bestFit="1" customWidth="1"/>
    <col min="2564" max="2564" width="1.85546875" style="142" customWidth="1"/>
    <col min="2565" max="2565" width="106.85546875" style="142" bestFit="1" customWidth="1"/>
    <col min="2566" max="2816" width="9.140625" style="142"/>
    <col min="2817" max="2817" width="42.140625" style="142" bestFit="1" customWidth="1"/>
    <col min="2818" max="2818" width="1.7109375" style="142" customWidth="1"/>
    <col min="2819" max="2819" width="64.5703125" style="142" bestFit="1" customWidth="1"/>
    <col min="2820" max="2820" width="1.85546875" style="142" customWidth="1"/>
    <col min="2821" max="2821" width="106.85546875" style="142" bestFit="1" customWidth="1"/>
    <col min="2822" max="3072" width="9.140625" style="142"/>
    <col min="3073" max="3073" width="42.140625" style="142" bestFit="1" customWidth="1"/>
    <col min="3074" max="3074" width="1.7109375" style="142" customWidth="1"/>
    <col min="3075" max="3075" width="64.5703125" style="142" bestFit="1" customWidth="1"/>
    <col min="3076" max="3076" width="1.85546875" style="142" customWidth="1"/>
    <col min="3077" max="3077" width="106.85546875" style="142" bestFit="1" customWidth="1"/>
    <col min="3078" max="3328" width="9.140625" style="142"/>
    <col min="3329" max="3329" width="42.140625" style="142" bestFit="1" customWidth="1"/>
    <col min="3330" max="3330" width="1.7109375" style="142" customWidth="1"/>
    <col min="3331" max="3331" width="64.5703125" style="142" bestFit="1" customWidth="1"/>
    <col min="3332" max="3332" width="1.85546875" style="142" customWidth="1"/>
    <col min="3333" max="3333" width="106.85546875" style="142" bestFit="1" customWidth="1"/>
    <col min="3334" max="3584" width="9.140625" style="142"/>
    <col min="3585" max="3585" width="42.140625" style="142" bestFit="1" customWidth="1"/>
    <col min="3586" max="3586" width="1.7109375" style="142" customWidth="1"/>
    <col min="3587" max="3587" width="64.5703125" style="142" bestFit="1" customWidth="1"/>
    <col min="3588" max="3588" width="1.85546875" style="142" customWidth="1"/>
    <col min="3589" max="3589" width="106.85546875" style="142" bestFit="1" customWidth="1"/>
    <col min="3590" max="3840" width="9.140625" style="142"/>
    <col min="3841" max="3841" width="42.140625" style="142" bestFit="1" customWidth="1"/>
    <col min="3842" max="3842" width="1.7109375" style="142" customWidth="1"/>
    <col min="3843" max="3843" width="64.5703125" style="142" bestFit="1" customWidth="1"/>
    <col min="3844" max="3844" width="1.85546875" style="142" customWidth="1"/>
    <col min="3845" max="3845" width="106.85546875" style="142" bestFit="1" customWidth="1"/>
    <col min="3846" max="4096" width="9.140625" style="142"/>
    <col min="4097" max="4097" width="42.140625" style="142" bestFit="1" customWidth="1"/>
    <col min="4098" max="4098" width="1.7109375" style="142" customWidth="1"/>
    <col min="4099" max="4099" width="64.5703125" style="142" bestFit="1" customWidth="1"/>
    <col min="4100" max="4100" width="1.85546875" style="142" customWidth="1"/>
    <col min="4101" max="4101" width="106.85546875" style="142" bestFit="1" customWidth="1"/>
    <col min="4102" max="4352" width="9.140625" style="142"/>
    <col min="4353" max="4353" width="42.140625" style="142" bestFit="1" customWidth="1"/>
    <col min="4354" max="4354" width="1.7109375" style="142" customWidth="1"/>
    <col min="4355" max="4355" width="64.5703125" style="142" bestFit="1" customWidth="1"/>
    <col min="4356" max="4356" width="1.85546875" style="142" customWidth="1"/>
    <col min="4357" max="4357" width="106.85546875" style="142" bestFit="1" customWidth="1"/>
    <col min="4358" max="4608" width="9.140625" style="142"/>
    <col min="4609" max="4609" width="42.140625" style="142" bestFit="1" customWidth="1"/>
    <col min="4610" max="4610" width="1.7109375" style="142" customWidth="1"/>
    <col min="4611" max="4611" width="64.5703125" style="142" bestFit="1" customWidth="1"/>
    <col min="4612" max="4612" width="1.85546875" style="142" customWidth="1"/>
    <col min="4613" max="4613" width="106.85546875" style="142" bestFit="1" customWidth="1"/>
    <col min="4614" max="4864" width="9.140625" style="142"/>
    <col min="4865" max="4865" width="42.140625" style="142" bestFit="1" customWidth="1"/>
    <col min="4866" max="4866" width="1.7109375" style="142" customWidth="1"/>
    <col min="4867" max="4867" width="64.5703125" style="142" bestFit="1" customWidth="1"/>
    <col min="4868" max="4868" width="1.85546875" style="142" customWidth="1"/>
    <col min="4869" max="4869" width="106.85546875" style="142" bestFit="1" customWidth="1"/>
    <col min="4870" max="5120" width="9.140625" style="142"/>
    <col min="5121" max="5121" width="42.140625" style="142" bestFit="1" customWidth="1"/>
    <col min="5122" max="5122" width="1.7109375" style="142" customWidth="1"/>
    <col min="5123" max="5123" width="64.5703125" style="142" bestFit="1" customWidth="1"/>
    <col min="5124" max="5124" width="1.85546875" style="142" customWidth="1"/>
    <col min="5125" max="5125" width="106.85546875" style="142" bestFit="1" customWidth="1"/>
    <col min="5126" max="5376" width="9.140625" style="142"/>
    <col min="5377" max="5377" width="42.140625" style="142" bestFit="1" customWidth="1"/>
    <col min="5378" max="5378" width="1.7109375" style="142" customWidth="1"/>
    <col min="5379" max="5379" width="64.5703125" style="142" bestFit="1" customWidth="1"/>
    <col min="5380" max="5380" width="1.85546875" style="142" customWidth="1"/>
    <col min="5381" max="5381" width="106.85546875" style="142" bestFit="1" customWidth="1"/>
    <col min="5382" max="5632" width="9.140625" style="142"/>
    <col min="5633" max="5633" width="42.140625" style="142" bestFit="1" customWidth="1"/>
    <col min="5634" max="5634" width="1.7109375" style="142" customWidth="1"/>
    <col min="5635" max="5635" width="64.5703125" style="142" bestFit="1" customWidth="1"/>
    <col min="5636" max="5636" width="1.85546875" style="142" customWidth="1"/>
    <col min="5637" max="5637" width="106.85546875" style="142" bestFit="1" customWidth="1"/>
    <col min="5638" max="5888" width="9.140625" style="142"/>
    <col min="5889" max="5889" width="42.140625" style="142" bestFit="1" customWidth="1"/>
    <col min="5890" max="5890" width="1.7109375" style="142" customWidth="1"/>
    <col min="5891" max="5891" width="64.5703125" style="142" bestFit="1" customWidth="1"/>
    <col min="5892" max="5892" width="1.85546875" style="142" customWidth="1"/>
    <col min="5893" max="5893" width="106.85546875" style="142" bestFit="1" customWidth="1"/>
    <col min="5894" max="6144" width="9.140625" style="142"/>
    <col min="6145" max="6145" width="42.140625" style="142" bestFit="1" customWidth="1"/>
    <col min="6146" max="6146" width="1.7109375" style="142" customWidth="1"/>
    <col min="6147" max="6147" width="64.5703125" style="142" bestFit="1" customWidth="1"/>
    <col min="6148" max="6148" width="1.85546875" style="142" customWidth="1"/>
    <col min="6149" max="6149" width="106.85546875" style="142" bestFit="1" customWidth="1"/>
    <col min="6150" max="6400" width="9.140625" style="142"/>
    <col min="6401" max="6401" width="42.140625" style="142" bestFit="1" customWidth="1"/>
    <col min="6402" max="6402" width="1.7109375" style="142" customWidth="1"/>
    <col min="6403" max="6403" width="64.5703125" style="142" bestFit="1" customWidth="1"/>
    <col min="6404" max="6404" width="1.85546875" style="142" customWidth="1"/>
    <col min="6405" max="6405" width="106.85546875" style="142" bestFit="1" customWidth="1"/>
    <col min="6406" max="6656" width="9.140625" style="142"/>
    <col min="6657" max="6657" width="42.140625" style="142" bestFit="1" customWidth="1"/>
    <col min="6658" max="6658" width="1.7109375" style="142" customWidth="1"/>
    <col min="6659" max="6659" width="64.5703125" style="142" bestFit="1" customWidth="1"/>
    <col min="6660" max="6660" width="1.85546875" style="142" customWidth="1"/>
    <col min="6661" max="6661" width="106.85546875" style="142" bestFit="1" customWidth="1"/>
    <col min="6662" max="6912" width="9.140625" style="142"/>
    <col min="6913" max="6913" width="42.140625" style="142" bestFit="1" customWidth="1"/>
    <col min="6914" max="6914" width="1.7109375" style="142" customWidth="1"/>
    <col min="6915" max="6915" width="64.5703125" style="142" bestFit="1" customWidth="1"/>
    <col min="6916" max="6916" width="1.85546875" style="142" customWidth="1"/>
    <col min="6917" max="6917" width="106.85546875" style="142" bestFit="1" customWidth="1"/>
    <col min="6918" max="7168" width="9.140625" style="142"/>
    <col min="7169" max="7169" width="42.140625" style="142" bestFit="1" customWidth="1"/>
    <col min="7170" max="7170" width="1.7109375" style="142" customWidth="1"/>
    <col min="7171" max="7171" width="64.5703125" style="142" bestFit="1" customWidth="1"/>
    <col min="7172" max="7172" width="1.85546875" style="142" customWidth="1"/>
    <col min="7173" max="7173" width="106.85546875" style="142" bestFit="1" customWidth="1"/>
    <col min="7174" max="7424" width="9.140625" style="142"/>
    <col min="7425" max="7425" width="42.140625" style="142" bestFit="1" customWidth="1"/>
    <col min="7426" max="7426" width="1.7109375" style="142" customWidth="1"/>
    <col min="7427" max="7427" width="64.5703125" style="142" bestFit="1" customWidth="1"/>
    <col min="7428" max="7428" width="1.85546875" style="142" customWidth="1"/>
    <col min="7429" max="7429" width="106.85546875" style="142" bestFit="1" customWidth="1"/>
    <col min="7430" max="7680" width="9.140625" style="142"/>
    <col min="7681" max="7681" width="42.140625" style="142" bestFit="1" customWidth="1"/>
    <col min="7682" max="7682" width="1.7109375" style="142" customWidth="1"/>
    <col min="7683" max="7683" width="64.5703125" style="142" bestFit="1" customWidth="1"/>
    <col min="7684" max="7684" width="1.85546875" style="142" customWidth="1"/>
    <col min="7685" max="7685" width="106.85546875" style="142" bestFit="1" customWidth="1"/>
    <col min="7686" max="7936" width="9.140625" style="142"/>
    <col min="7937" max="7937" width="42.140625" style="142" bestFit="1" customWidth="1"/>
    <col min="7938" max="7938" width="1.7109375" style="142" customWidth="1"/>
    <col min="7939" max="7939" width="64.5703125" style="142" bestFit="1" customWidth="1"/>
    <col min="7940" max="7940" width="1.85546875" style="142" customWidth="1"/>
    <col min="7941" max="7941" width="106.85546875" style="142" bestFit="1" customWidth="1"/>
    <col min="7942" max="8192" width="9.140625" style="142"/>
    <col min="8193" max="8193" width="42.140625" style="142" bestFit="1" customWidth="1"/>
    <col min="8194" max="8194" width="1.7109375" style="142" customWidth="1"/>
    <col min="8195" max="8195" width="64.5703125" style="142" bestFit="1" customWidth="1"/>
    <col min="8196" max="8196" width="1.85546875" style="142" customWidth="1"/>
    <col min="8197" max="8197" width="106.85546875" style="142" bestFit="1" customWidth="1"/>
    <col min="8198" max="8448" width="9.140625" style="142"/>
    <col min="8449" max="8449" width="42.140625" style="142" bestFit="1" customWidth="1"/>
    <col min="8450" max="8450" width="1.7109375" style="142" customWidth="1"/>
    <col min="8451" max="8451" width="64.5703125" style="142" bestFit="1" customWidth="1"/>
    <col min="8452" max="8452" width="1.85546875" style="142" customWidth="1"/>
    <col min="8453" max="8453" width="106.85546875" style="142" bestFit="1" customWidth="1"/>
    <col min="8454" max="8704" width="9.140625" style="142"/>
    <col min="8705" max="8705" width="42.140625" style="142" bestFit="1" customWidth="1"/>
    <col min="8706" max="8706" width="1.7109375" style="142" customWidth="1"/>
    <col min="8707" max="8707" width="64.5703125" style="142" bestFit="1" customWidth="1"/>
    <col min="8708" max="8708" width="1.85546875" style="142" customWidth="1"/>
    <col min="8709" max="8709" width="106.85546875" style="142" bestFit="1" customWidth="1"/>
    <col min="8710" max="8960" width="9.140625" style="142"/>
    <col min="8961" max="8961" width="42.140625" style="142" bestFit="1" customWidth="1"/>
    <col min="8962" max="8962" width="1.7109375" style="142" customWidth="1"/>
    <col min="8963" max="8963" width="64.5703125" style="142" bestFit="1" customWidth="1"/>
    <col min="8964" max="8964" width="1.85546875" style="142" customWidth="1"/>
    <col min="8965" max="8965" width="106.85546875" style="142" bestFit="1" customWidth="1"/>
    <col min="8966" max="9216" width="9.140625" style="142"/>
    <col min="9217" max="9217" width="42.140625" style="142" bestFit="1" customWidth="1"/>
    <col min="9218" max="9218" width="1.7109375" style="142" customWidth="1"/>
    <col min="9219" max="9219" width="64.5703125" style="142" bestFit="1" customWidth="1"/>
    <col min="9220" max="9220" width="1.85546875" style="142" customWidth="1"/>
    <col min="9221" max="9221" width="106.85546875" style="142" bestFit="1" customWidth="1"/>
    <col min="9222" max="9472" width="9.140625" style="142"/>
    <col min="9473" max="9473" width="42.140625" style="142" bestFit="1" customWidth="1"/>
    <col min="9474" max="9474" width="1.7109375" style="142" customWidth="1"/>
    <col min="9475" max="9475" width="64.5703125" style="142" bestFit="1" customWidth="1"/>
    <col min="9476" max="9476" width="1.85546875" style="142" customWidth="1"/>
    <col min="9477" max="9477" width="106.85546875" style="142" bestFit="1" customWidth="1"/>
    <col min="9478" max="9728" width="9.140625" style="142"/>
    <col min="9729" max="9729" width="42.140625" style="142" bestFit="1" customWidth="1"/>
    <col min="9730" max="9730" width="1.7109375" style="142" customWidth="1"/>
    <col min="9731" max="9731" width="64.5703125" style="142" bestFit="1" customWidth="1"/>
    <col min="9732" max="9732" width="1.85546875" style="142" customWidth="1"/>
    <col min="9733" max="9733" width="106.85546875" style="142" bestFit="1" customWidth="1"/>
    <col min="9734" max="9984" width="9.140625" style="142"/>
    <col min="9985" max="9985" width="42.140625" style="142" bestFit="1" customWidth="1"/>
    <col min="9986" max="9986" width="1.7109375" style="142" customWidth="1"/>
    <col min="9987" max="9987" width="64.5703125" style="142" bestFit="1" customWidth="1"/>
    <col min="9988" max="9988" width="1.85546875" style="142" customWidth="1"/>
    <col min="9989" max="9989" width="106.85546875" style="142" bestFit="1" customWidth="1"/>
    <col min="9990" max="10240" width="9.140625" style="142"/>
    <col min="10241" max="10241" width="42.140625" style="142" bestFit="1" customWidth="1"/>
    <col min="10242" max="10242" width="1.7109375" style="142" customWidth="1"/>
    <col min="10243" max="10243" width="64.5703125" style="142" bestFit="1" customWidth="1"/>
    <col min="10244" max="10244" width="1.85546875" style="142" customWidth="1"/>
    <col min="10245" max="10245" width="106.85546875" style="142" bestFit="1" customWidth="1"/>
    <col min="10246" max="10496" width="9.140625" style="142"/>
    <col min="10497" max="10497" width="42.140625" style="142" bestFit="1" customWidth="1"/>
    <col min="10498" max="10498" width="1.7109375" style="142" customWidth="1"/>
    <col min="10499" max="10499" width="64.5703125" style="142" bestFit="1" customWidth="1"/>
    <col min="10500" max="10500" width="1.85546875" style="142" customWidth="1"/>
    <col min="10501" max="10501" width="106.85546875" style="142" bestFit="1" customWidth="1"/>
    <col min="10502" max="10752" width="9.140625" style="142"/>
    <col min="10753" max="10753" width="42.140625" style="142" bestFit="1" customWidth="1"/>
    <col min="10754" max="10754" width="1.7109375" style="142" customWidth="1"/>
    <col min="10755" max="10755" width="64.5703125" style="142" bestFit="1" customWidth="1"/>
    <col min="10756" max="10756" width="1.85546875" style="142" customWidth="1"/>
    <col min="10757" max="10757" width="106.85546875" style="142" bestFit="1" customWidth="1"/>
    <col min="10758" max="11008" width="9.140625" style="142"/>
    <col min="11009" max="11009" width="42.140625" style="142" bestFit="1" customWidth="1"/>
    <col min="11010" max="11010" width="1.7109375" style="142" customWidth="1"/>
    <col min="11011" max="11011" width="64.5703125" style="142" bestFit="1" customWidth="1"/>
    <col min="11012" max="11012" width="1.85546875" style="142" customWidth="1"/>
    <col min="11013" max="11013" width="106.85546875" style="142" bestFit="1" customWidth="1"/>
    <col min="11014" max="11264" width="9.140625" style="142"/>
    <col min="11265" max="11265" width="42.140625" style="142" bestFit="1" customWidth="1"/>
    <col min="11266" max="11266" width="1.7109375" style="142" customWidth="1"/>
    <col min="11267" max="11267" width="64.5703125" style="142" bestFit="1" customWidth="1"/>
    <col min="11268" max="11268" width="1.85546875" style="142" customWidth="1"/>
    <col min="11269" max="11269" width="106.85546875" style="142" bestFit="1" customWidth="1"/>
    <col min="11270" max="11520" width="9.140625" style="142"/>
    <col min="11521" max="11521" width="42.140625" style="142" bestFit="1" customWidth="1"/>
    <col min="11522" max="11522" width="1.7109375" style="142" customWidth="1"/>
    <col min="11523" max="11523" width="64.5703125" style="142" bestFit="1" customWidth="1"/>
    <col min="11524" max="11524" width="1.85546875" style="142" customWidth="1"/>
    <col min="11525" max="11525" width="106.85546875" style="142" bestFit="1" customWidth="1"/>
    <col min="11526" max="11776" width="9.140625" style="142"/>
    <col min="11777" max="11777" width="42.140625" style="142" bestFit="1" customWidth="1"/>
    <col min="11778" max="11778" width="1.7109375" style="142" customWidth="1"/>
    <col min="11779" max="11779" width="64.5703125" style="142" bestFit="1" customWidth="1"/>
    <col min="11780" max="11780" width="1.85546875" style="142" customWidth="1"/>
    <col min="11781" max="11781" width="106.85546875" style="142" bestFit="1" customWidth="1"/>
    <col min="11782" max="12032" width="9.140625" style="142"/>
    <col min="12033" max="12033" width="42.140625" style="142" bestFit="1" customWidth="1"/>
    <col min="12034" max="12034" width="1.7109375" style="142" customWidth="1"/>
    <col min="12035" max="12035" width="64.5703125" style="142" bestFit="1" customWidth="1"/>
    <col min="12036" max="12036" width="1.85546875" style="142" customWidth="1"/>
    <col min="12037" max="12037" width="106.85546875" style="142" bestFit="1" customWidth="1"/>
    <col min="12038" max="12288" width="9.140625" style="142"/>
    <col min="12289" max="12289" width="42.140625" style="142" bestFit="1" customWidth="1"/>
    <col min="12290" max="12290" width="1.7109375" style="142" customWidth="1"/>
    <col min="12291" max="12291" width="64.5703125" style="142" bestFit="1" customWidth="1"/>
    <col min="12292" max="12292" width="1.85546875" style="142" customWidth="1"/>
    <col min="12293" max="12293" width="106.85546875" style="142" bestFit="1" customWidth="1"/>
    <col min="12294" max="12544" width="9.140625" style="142"/>
    <col min="12545" max="12545" width="42.140625" style="142" bestFit="1" customWidth="1"/>
    <col min="12546" max="12546" width="1.7109375" style="142" customWidth="1"/>
    <col min="12547" max="12547" width="64.5703125" style="142" bestFit="1" customWidth="1"/>
    <col min="12548" max="12548" width="1.85546875" style="142" customWidth="1"/>
    <col min="12549" max="12549" width="106.85546875" style="142" bestFit="1" customWidth="1"/>
    <col min="12550" max="12800" width="9.140625" style="142"/>
    <col min="12801" max="12801" width="42.140625" style="142" bestFit="1" customWidth="1"/>
    <col min="12802" max="12802" width="1.7109375" style="142" customWidth="1"/>
    <col min="12803" max="12803" width="64.5703125" style="142" bestFit="1" customWidth="1"/>
    <col min="12804" max="12804" width="1.85546875" style="142" customWidth="1"/>
    <col min="12805" max="12805" width="106.85546875" style="142" bestFit="1" customWidth="1"/>
    <col min="12806" max="13056" width="9.140625" style="142"/>
    <col min="13057" max="13057" width="42.140625" style="142" bestFit="1" customWidth="1"/>
    <col min="13058" max="13058" width="1.7109375" style="142" customWidth="1"/>
    <col min="13059" max="13059" width="64.5703125" style="142" bestFit="1" customWidth="1"/>
    <col min="13060" max="13060" width="1.85546875" style="142" customWidth="1"/>
    <col min="13061" max="13061" width="106.85546875" style="142" bestFit="1" customWidth="1"/>
    <col min="13062" max="13312" width="9.140625" style="142"/>
    <col min="13313" max="13313" width="42.140625" style="142" bestFit="1" customWidth="1"/>
    <col min="13314" max="13314" width="1.7109375" style="142" customWidth="1"/>
    <col min="13315" max="13315" width="64.5703125" style="142" bestFit="1" customWidth="1"/>
    <col min="13316" max="13316" width="1.85546875" style="142" customWidth="1"/>
    <col min="13317" max="13317" width="106.85546875" style="142" bestFit="1" customWidth="1"/>
    <col min="13318" max="13568" width="9.140625" style="142"/>
    <col min="13569" max="13569" width="42.140625" style="142" bestFit="1" customWidth="1"/>
    <col min="13570" max="13570" width="1.7109375" style="142" customWidth="1"/>
    <col min="13571" max="13571" width="64.5703125" style="142" bestFit="1" customWidth="1"/>
    <col min="13572" max="13572" width="1.85546875" style="142" customWidth="1"/>
    <col min="13573" max="13573" width="106.85546875" style="142" bestFit="1" customWidth="1"/>
    <col min="13574" max="13824" width="9.140625" style="142"/>
    <col min="13825" max="13825" width="42.140625" style="142" bestFit="1" customWidth="1"/>
    <col min="13826" max="13826" width="1.7109375" style="142" customWidth="1"/>
    <col min="13827" max="13827" width="64.5703125" style="142" bestFit="1" customWidth="1"/>
    <col min="13828" max="13828" width="1.85546875" style="142" customWidth="1"/>
    <col min="13829" max="13829" width="106.85546875" style="142" bestFit="1" customWidth="1"/>
    <col min="13830" max="14080" width="9.140625" style="142"/>
    <col min="14081" max="14081" width="42.140625" style="142" bestFit="1" customWidth="1"/>
    <col min="14082" max="14082" width="1.7109375" style="142" customWidth="1"/>
    <col min="14083" max="14083" width="64.5703125" style="142" bestFit="1" customWidth="1"/>
    <col min="14084" max="14084" width="1.85546875" style="142" customWidth="1"/>
    <col min="14085" max="14085" width="106.85546875" style="142" bestFit="1" customWidth="1"/>
    <col min="14086" max="14336" width="9.140625" style="142"/>
    <col min="14337" max="14337" width="42.140625" style="142" bestFit="1" customWidth="1"/>
    <col min="14338" max="14338" width="1.7109375" style="142" customWidth="1"/>
    <col min="14339" max="14339" width="64.5703125" style="142" bestFit="1" customWidth="1"/>
    <col min="14340" max="14340" width="1.85546875" style="142" customWidth="1"/>
    <col min="14341" max="14341" width="106.85546875" style="142" bestFit="1" customWidth="1"/>
    <col min="14342" max="14592" width="9.140625" style="142"/>
    <col min="14593" max="14593" width="42.140625" style="142" bestFit="1" customWidth="1"/>
    <col min="14594" max="14594" width="1.7109375" style="142" customWidth="1"/>
    <col min="14595" max="14595" width="64.5703125" style="142" bestFit="1" customWidth="1"/>
    <col min="14596" max="14596" width="1.85546875" style="142" customWidth="1"/>
    <col min="14597" max="14597" width="106.85546875" style="142" bestFit="1" customWidth="1"/>
    <col min="14598" max="14848" width="9.140625" style="142"/>
    <col min="14849" max="14849" width="42.140625" style="142" bestFit="1" customWidth="1"/>
    <col min="14850" max="14850" width="1.7109375" style="142" customWidth="1"/>
    <col min="14851" max="14851" width="64.5703125" style="142" bestFit="1" customWidth="1"/>
    <col min="14852" max="14852" width="1.85546875" style="142" customWidth="1"/>
    <col min="14853" max="14853" width="106.85546875" style="142" bestFit="1" customWidth="1"/>
    <col min="14854" max="15104" width="9.140625" style="142"/>
    <col min="15105" max="15105" width="42.140625" style="142" bestFit="1" customWidth="1"/>
    <col min="15106" max="15106" width="1.7109375" style="142" customWidth="1"/>
    <col min="15107" max="15107" width="64.5703125" style="142" bestFit="1" customWidth="1"/>
    <col min="15108" max="15108" width="1.85546875" style="142" customWidth="1"/>
    <col min="15109" max="15109" width="106.85546875" style="142" bestFit="1" customWidth="1"/>
    <col min="15110" max="15360" width="9.140625" style="142"/>
    <col min="15361" max="15361" width="42.140625" style="142" bestFit="1" customWidth="1"/>
    <col min="15362" max="15362" width="1.7109375" style="142" customWidth="1"/>
    <col min="15363" max="15363" width="64.5703125" style="142" bestFit="1" customWidth="1"/>
    <col min="15364" max="15364" width="1.85546875" style="142" customWidth="1"/>
    <col min="15365" max="15365" width="106.85546875" style="142" bestFit="1" customWidth="1"/>
    <col min="15366" max="15616" width="9.140625" style="142"/>
    <col min="15617" max="15617" width="42.140625" style="142" bestFit="1" customWidth="1"/>
    <col min="15618" max="15618" width="1.7109375" style="142" customWidth="1"/>
    <col min="15619" max="15619" width="64.5703125" style="142" bestFit="1" customWidth="1"/>
    <col min="15620" max="15620" width="1.85546875" style="142" customWidth="1"/>
    <col min="15621" max="15621" width="106.85546875" style="142" bestFit="1" customWidth="1"/>
    <col min="15622" max="15872" width="9.140625" style="142"/>
    <col min="15873" max="15873" width="42.140625" style="142" bestFit="1" customWidth="1"/>
    <col min="15874" max="15874" width="1.7109375" style="142" customWidth="1"/>
    <col min="15875" max="15875" width="64.5703125" style="142" bestFit="1" customWidth="1"/>
    <col min="15876" max="15876" width="1.85546875" style="142" customWidth="1"/>
    <col min="15877" max="15877" width="106.85546875" style="142" bestFit="1" customWidth="1"/>
    <col min="15878" max="16128" width="9.140625" style="142"/>
    <col min="16129" max="16129" width="42.140625" style="142" bestFit="1" customWidth="1"/>
    <col min="16130" max="16130" width="1.7109375" style="142" customWidth="1"/>
    <col min="16131" max="16131" width="64.5703125" style="142" bestFit="1" customWidth="1"/>
    <col min="16132" max="16132" width="1.85546875" style="142" customWidth="1"/>
    <col min="16133" max="16133" width="106.85546875" style="142" bestFit="1" customWidth="1"/>
    <col min="16134" max="16384" width="9.140625" style="142"/>
  </cols>
  <sheetData>
    <row r="1" spans="1:5" ht="30" customHeight="1" thickBot="1" x14ac:dyDescent="0.25">
      <c r="A1" s="227" t="s">
        <v>408</v>
      </c>
      <c r="B1" s="228"/>
      <c r="C1" s="228"/>
      <c r="D1" s="228"/>
      <c r="E1" s="229"/>
    </row>
    <row r="2" spans="1:5" s="148" customFormat="1" ht="27.75" customHeight="1" thickBot="1" x14ac:dyDescent="0.3">
      <c r="A2" s="143" t="s">
        <v>409</v>
      </c>
      <c r="B2" s="144"/>
      <c r="C2" s="145" t="s">
        <v>410</v>
      </c>
      <c r="D2" s="146"/>
      <c r="E2" s="147" t="s">
        <v>411</v>
      </c>
    </row>
    <row r="3" spans="1:5" ht="15" customHeight="1" x14ac:dyDescent="0.2">
      <c r="A3" s="149" t="s">
        <v>412</v>
      </c>
      <c r="B3" s="150"/>
      <c r="C3" s="151" t="s">
        <v>413</v>
      </c>
      <c r="D3" s="152"/>
      <c r="E3" s="153" t="s">
        <v>414</v>
      </c>
    </row>
    <row r="4" spans="1:5" ht="15" customHeight="1" x14ac:dyDescent="0.2">
      <c r="A4" s="154" t="s">
        <v>415</v>
      </c>
      <c r="B4" s="155"/>
      <c r="C4" s="156" t="s">
        <v>416</v>
      </c>
      <c r="D4" s="157"/>
      <c r="E4" s="158" t="s">
        <v>417</v>
      </c>
    </row>
    <row r="5" spans="1:5" ht="15" customHeight="1" x14ac:dyDescent="0.2">
      <c r="A5" s="154" t="s">
        <v>418</v>
      </c>
      <c r="B5" s="155"/>
      <c r="C5" s="156" t="s">
        <v>419</v>
      </c>
      <c r="D5" s="157"/>
      <c r="E5" s="159" t="s">
        <v>420</v>
      </c>
    </row>
    <row r="6" spans="1:5" ht="15" customHeight="1" x14ac:dyDescent="0.2">
      <c r="A6" s="154" t="s">
        <v>421</v>
      </c>
      <c r="B6" s="155"/>
      <c r="C6" s="156" t="s">
        <v>422</v>
      </c>
      <c r="D6" s="157"/>
      <c r="E6" s="158" t="s">
        <v>423</v>
      </c>
    </row>
    <row r="7" spans="1:5" ht="15" customHeight="1" x14ac:dyDescent="0.2">
      <c r="A7" s="154" t="s">
        <v>424</v>
      </c>
      <c r="B7" s="155"/>
      <c r="C7" s="156" t="s">
        <v>425</v>
      </c>
      <c r="D7" s="157"/>
      <c r="E7" s="158" t="s">
        <v>426</v>
      </c>
    </row>
    <row r="8" spans="1:5" ht="15" customHeight="1" x14ac:dyDescent="0.2">
      <c r="A8" s="154" t="s">
        <v>427</v>
      </c>
      <c r="B8" s="155"/>
      <c r="C8" s="156" t="s">
        <v>428</v>
      </c>
      <c r="D8" s="157"/>
      <c r="E8" s="158" t="s">
        <v>429</v>
      </c>
    </row>
    <row r="9" spans="1:5" ht="15" customHeight="1" x14ac:dyDescent="0.2">
      <c r="A9" s="154" t="s">
        <v>430</v>
      </c>
      <c r="B9" s="155"/>
      <c r="C9" s="156" t="s">
        <v>431</v>
      </c>
      <c r="D9" s="157"/>
      <c r="E9" s="158" t="s">
        <v>432</v>
      </c>
    </row>
    <row r="10" spans="1:5" ht="15" customHeight="1" x14ac:dyDescent="0.2">
      <c r="A10" s="154" t="s">
        <v>433</v>
      </c>
      <c r="B10" s="155"/>
      <c r="C10" s="156" t="s">
        <v>434</v>
      </c>
      <c r="D10" s="157"/>
      <c r="E10" s="158" t="s">
        <v>435</v>
      </c>
    </row>
    <row r="11" spans="1:5" s="162" customFormat="1" ht="15" customHeight="1" x14ac:dyDescent="0.2">
      <c r="A11" s="160"/>
      <c r="B11" s="155"/>
      <c r="C11" s="161"/>
      <c r="D11" s="157"/>
      <c r="E11" s="158"/>
    </row>
    <row r="12" spans="1:5" ht="15" customHeight="1" x14ac:dyDescent="0.2">
      <c r="A12" s="154" t="s">
        <v>436</v>
      </c>
      <c r="B12" s="155"/>
      <c r="C12" s="156" t="s">
        <v>437</v>
      </c>
      <c r="D12" s="157"/>
      <c r="E12" s="159" t="s">
        <v>438</v>
      </c>
    </row>
    <row r="13" spans="1:5" ht="15" customHeight="1" x14ac:dyDescent="0.2">
      <c r="A13" s="154" t="s">
        <v>439</v>
      </c>
      <c r="B13" s="155"/>
      <c r="C13" s="156" t="s">
        <v>440</v>
      </c>
      <c r="D13" s="157"/>
      <c r="E13" s="159" t="s">
        <v>441</v>
      </c>
    </row>
    <row r="14" spans="1:5" ht="15" customHeight="1" x14ac:dyDescent="0.2">
      <c r="A14" s="154" t="s">
        <v>442</v>
      </c>
      <c r="B14" s="155"/>
      <c r="C14" s="156" t="s">
        <v>443</v>
      </c>
      <c r="D14" s="157"/>
      <c r="E14" s="159" t="s">
        <v>444</v>
      </c>
    </row>
    <row r="15" spans="1:5" ht="15" customHeight="1" x14ac:dyDescent="0.2">
      <c r="A15" s="154" t="s">
        <v>445</v>
      </c>
      <c r="B15" s="155"/>
      <c r="C15" s="156" t="s">
        <v>446</v>
      </c>
      <c r="D15" s="157"/>
      <c r="E15" s="159" t="s">
        <v>447</v>
      </c>
    </row>
    <row r="16" spans="1:5" ht="15" customHeight="1" x14ac:dyDescent="0.2">
      <c r="A16" s="154" t="s">
        <v>448</v>
      </c>
      <c r="B16" s="155"/>
      <c r="C16" s="156" t="s">
        <v>449</v>
      </c>
      <c r="D16" s="157"/>
      <c r="E16" s="159" t="s">
        <v>450</v>
      </c>
    </row>
    <row r="17" spans="1:5" ht="15" customHeight="1" x14ac:dyDescent="0.2">
      <c r="A17" s="154" t="s">
        <v>451</v>
      </c>
      <c r="B17" s="155"/>
      <c r="C17" s="156" t="s">
        <v>452</v>
      </c>
      <c r="D17" s="157"/>
      <c r="E17" s="159" t="s">
        <v>453</v>
      </c>
    </row>
    <row r="18" spans="1:5" ht="15" customHeight="1" x14ac:dyDescent="0.2">
      <c r="A18" s="154" t="s">
        <v>454</v>
      </c>
      <c r="B18" s="155"/>
      <c r="C18" s="156" t="s">
        <v>455</v>
      </c>
      <c r="D18" s="157"/>
      <c r="E18" s="159" t="s">
        <v>456</v>
      </c>
    </row>
    <row r="19" spans="1:5" ht="15" customHeight="1" x14ac:dyDescent="0.2">
      <c r="A19" s="154" t="s">
        <v>457</v>
      </c>
      <c r="B19" s="155"/>
      <c r="C19" s="156" t="s">
        <v>458</v>
      </c>
      <c r="D19" s="157"/>
      <c r="E19" s="159" t="s">
        <v>459</v>
      </c>
    </row>
    <row r="20" spans="1:5" ht="15" customHeight="1" x14ac:dyDescent="0.2">
      <c r="A20" s="154" t="s">
        <v>460</v>
      </c>
      <c r="B20" s="155"/>
      <c r="C20" s="156" t="s">
        <v>461</v>
      </c>
      <c r="D20" s="157"/>
      <c r="E20" s="159" t="s">
        <v>462</v>
      </c>
    </row>
    <row r="21" spans="1:5" ht="15" customHeight="1" x14ac:dyDescent="0.2">
      <c r="A21" s="154" t="s">
        <v>463</v>
      </c>
      <c r="B21" s="155"/>
      <c r="C21" s="156" t="s">
        <v>464</v>
      </c>
      <c r="D21" s="157"/>
      <c r="E21" s="159" t="s">
        <v>465</v>
      </c>
    </row>
    <row r="22" spans="1:5" s="162" customFormat="1" ht="15" customHeight="1" x14ac:dyDescent="0.2">
      <c r="A22" s="160"/>
      <c r="B22" s="155"/>
      <c r="C22" s="161"/>
      <c r="D22" s="157"/>
      <c r="E22" s="158"/>
    </row>
    <row r="23" spans="1:5" ht="15" customHeight="1" x14ac:dyDescent="0.2">
      <c r="A23" s="160" t="s">
        <v>466</v>
      </c>
      <c r="B23" s="155"/>
      <c r="C23" s="161" t="s">
        <v>467</v>
      </c>
      <c r="D23" s="157"/>
      <c r="E23" s="159" t="s">
        <v>468</v>
      </c>
    </row>
    <row r="24" spans="1:5" ht="15" customHeight="1" x14ac:dyDescent="0.2">
      <c r="A24" s="160" t="s">
        <v>469</v>
      </c>
      <c r="B24" s="155"/>
      <c r="C24" s="161" t="s">
        <v>470</v>
      </c>
      <c r="D24" s="157"/>
      <c r="E24" s="159" t="s">
        <v>471</v>
      </c>
    </row>
    <row r="25" spans="1:5" ht="15" customHeight="1" x14ac:dyDescent="0.2">
      <c r="A25" s="160" t="s">
        <v>472</v>
      </c>
      <c r="B25" s="155"/>
      <c r="C25" s="161" t="s">
        <v>473</v>
      </c>
      <c r="D25" s="157"/>
      <c r="E25" s="159" t="s">
        <v>474</v>
      </c>
    </row>
    <row r="26" spans="1:5" ht="15" customHeight="1" x14ac:dyDescent="0.2">
      <c r="A26" s="160" t="s">
        <v>475</v>
      </c>
      <c r="B26" s="155"/>
      <c r="C26" s="161" t="s">
        <v>476</v>
      </c>
      <c r="D26" s="157"/>
      <c r="E26" s="159" t="s">
        <v>477</v>
      </c>
    </row>
    <row r="27" spans="1:5" ht="15" customHeight="1" x14ac:dyDescent="0.2">
      <c r="A27" s="160" t="s">
        <v>478</v>
      </c>
      <c r="B27" s="155"/>
      <c r="C27" s="161" t="s">
        <v>479</v>
      </c>
      <c r="D27" s="157"/>
      <c r="E27" s="159" t="s">
        <v>480</v>
      </c>
    </row>
    <row r="28" spans="1:5" s="162" customFormat="1" ht="15" customHeight="1" x14ac:dyDescent="0.2">
      <c r="A28" s="160"/>
      <c r="B28" s="155"/>
      <c r="C28" s="161"/>
      <c r="D28" s="157"/>
      <c r="E28" s="158"/>
    </row>
    <row r="29" spans="1:5" ht="15" customHeight="1" x14ac:dyDescent="0.2">
      <c r="A29" s="154" t="s">
        <v>481</v>
      </c>
      <c r="B29" s="155"/>
      <c r="C29" s="156" t="s">
        <v>482</v>
      </c>
      <c r="D29" s="157"/>
      <c r="E29" s="159" t="s">
        <v>483</v>
      </c>
    </row>
    <row r="30" spans="1:5" ht="15" customHeight="1" x14ac:dyDescent="0.2">
      <c r="A30" s="154" t="s">
        <v>484</v>
      </c>
      <c r="B30" s="155"/>
      <c r="C30" s="156" t="s">
        <v>485</v>
      </c>
      <c r="D30" s="157"/>
      <c r="E30" s="159" t="s">
        <v>486</v>
      </c>
    </row>
    <row r="31" spans="1:5" ht="15" customHeight="1" x14ac:dyDescent="0.2">
      <c r="A31" s="154"/>
      <c r="B31" s="155"/>
      <c r="C31" s="156"/>
      <c r="D31" s="157"/>
      <c r="E31" s="159"/>
    </row>
    <row r="32" spans="1:5" s="162" customFormat="1" ht="15" customHeight="1" x14ac:dyDescent="0.2">
      <c r="A32" s="160" t="s">
        <v>487</v>
      </c>
      <c r="B32" s="155"/>
      <c r="C32" s="161" t="s">
        <v>488</v>
      </c>
      <c r="D32" s="157"/>
      <c r="E32" s="158" t="s">
        <v>489</v>
      </c>
    </row>
    <row r="33" spans="1:5" ht="15" customHeight="1" x14ac:dyDescent="0.2">
      <c r="A33" s="160" t="s">
        <v>490</v>
      </c>
      <c r="B33" s="155"/>
      <c r="C33" s="161" t="s">
        <v>491</v>
      </c>
      <c r="D33" s="157"/>
      <c r="E33" s="158" t="s">
        <v>492</v>
      </c>
    </row>
    <row r="34" spans="1:5" ht="15" customHeight="1" x14ac:dyDescent="0.2">
      <c r="A34" s="160" t="s">
        <v>493</v>
      </c>
      <c r="B34" s="155"/>
      <c r="C34" s="161" t="s">
        <v>494</v>
      </c>
      <c r="D34" s="157"/>
      <c r="E34" s="158" t="s">
        <v>495</v>
      </c>
    </row>
    <row r="35" spans="1:5" ht="15" customHeight="1" x14ac:dyDescent="0.2">
      <c r="A35" s="160" t="s">
        <v>496</v>
      </c>
      <c r="B35" s="155"/>
      <c r="C35" s="161" t="s">
        <v>497</v>
      </c>
      <c r="D35" s="157"/>
      <c r="E35" s="158" t="s">
        <v>489</v>
      </c>
    </row>
    <row r="36" spans="1:5" ht="15" customHeight="1" x14ac:dyDescent="0.2">
      <c r="A36" s="160" t="s">
        <v>498</v>
      </c>
      <c r="B36" s="155"/>
      <c r="C36" s="161" t="s">
        <v>499</v>
      </c>
      <c r="D36" s="157"/>
      <c r="E36" s="158" t="s">
        <v>492</v>
      </c>
    </row>
    <row r="37" spans="1:5" ht="15" customHeight="1" x14ac:dyDescent="0.2">
      <c r="A37" s="160" t="s">
        <v>500</v>
      </c>
      <c r="B37" s="155"/>
      <c r="C37" s="161" t="s">
        <v>501</v>
      </c>
      <c r="D37" s="157"/>
      <c r="E37" s="158" t="s">
        <v>495</v>
      </c>
    </row>
    <row r="38" spans="1:5" ht="15" customHeight="1" x14ac:dyDescent="0.2">
      <c r="A38" s="160"/>
      <c r="B38" s="155"/>
      <c r="C38" s="161"/>
      <c r="D38" s="157"/>
      <c r="E38" s="158"/>
    </row>
    <row r="39" spans="1:5" ht="15" customHeight="1" x14ac:dyDescent="0.2">
      <c r="A39" s="154" t="s">
        <v>502</v>
      </c>
      <c r="B39" s="155"/>
      <c r="C39" s="156" t="s">
        <v>503</v>
      </c>
      <c r="D39" s="157"/>
      <c r="E39" s="159" t="s">
        <v>504</v>
      </c>
    </row>
    <row r="40" spans="1:5" ht="15" customHeight="1" x14ac:dyDescent="0.2">
      <c r="A40" s="160" t="s">
        <v>505</v>
      </c>
      <c r="B40" s="155"/>
      <c r="C40" s="161" t="s">
        <v>506</v>
      </c>
      <c r="D40" s="157"/>
      <c r="E40" s="159" t="s">
        <v>507</v>
      </c>
    </row>
    <row r="41" spans="1:5" ht="15" customHeight="1" x14ac:dyDescent="0.2">
      <c r="A41" s="160"/>
      <c r="B41" s="155"/>
      <c r="C41" s="161"/>
      <c r="D41" s="157"/>
      <c r="E41" s="159"/>
    </row>
    <row r="42" spans="1:5" ht="15" customHeight="1" x14ac:dyDescent="0.2">
      <c r="A42" s="163" t="s">
        <v>508</v>
      </c>
      <c r="B42" s="155"/>
      <c r="C42" s="161" t="s">
        <v>509</v>
      </c>
      <c r="D42" s="157"/>
      <c r="E42" s="159" t="s">
        <v>510</v>
      </c>
    </row>
    <row r="43" spans="1:5" s="148" customFormat="1" ht="15" x14ac:dyDescent="0.25">
      <c r="A43" s="163" t="s">
        <v>511</v>
      </c>
      <c r="B43" s="164"/>
      <c r="C43" s="165" t="s">
        <v>512</v>
      </c>
      <c r="D43" s="166"/>
      <c r="E43" s="167" t="s">
        <v>513</v>
      </c>
    </row>
    <row r="44" spans="1:5" s="148" customFormat="1" ht="15" customHeight="1" x14ac:dyDescent="0.2">
      <c r="A44" s="160" t="s">
        <v>514</v>
      </c>
      <c r="B44" s="155"/>
      <c r="C44" s="165" t="s">
        <v>515</v>
      </c>
      <c r="D44" s="166"/>
      <c r="E44" s="167" t="s">
        <v>516</v>
      </c>
    </row>
    <row r="45" spans="1:5" ht="15" customHeight="1" x14ac:dyDescent="0.2">
      <c r="A45" s="160" t="s">
        <v>517</v>
      </c>
      <c r="B45" s="155"/>
      <c r="C45" s="161" t="s">
        <v>518</v>
      </c>
      <c r="D45" s="157"/>
      <c r="E45" s="159" t="s">
        <v>519</v>
      </c>
    </row>
    <row r="46" spans="1:5" ht="15" customHeight="1" x14ac:dyDescent="0.2">
      <c r="A46" s="160" t="s">
        <v>520</v>
      </c>
      <c r="B46" s="155"/>
      <c r="C46" s="161" t="s">
        <v>521</v>
      </c>
      <c r="D46" s="157"/>
      <c r="E46" s="159" t="s">
        <v>522</v>
      </c>
    </row>
    <row r="47" spans="1:5" x14ac:dyDescent="0.2">
      <c r="A47" s="168"/>
      <c r="B47" s="169"/>
      <c r="C47" s="170"/>
      <c r="D47" s="170"/>
      <c r="E47" s="171"/>
    </row>
    <row r="48" spans="1:5" ht="13.5" thickBot="1" x14ac:dyDescent="0.25">
      <c r="A48" s="168"/>
      <c r="B48" s="169"/>
      <c r="C48" s="170"/>
      <c r="D48" s="170"/>
      <c r="E48" s="171"/>
    </row>
    <row r="49" spans="1:5" ht="21" thickBot="1" x14ac:dyDescent="0.25">
      <c r="A49" s="172" t="s">
        <v>523</v>
      </c>
      <c r="B49" s="173"/>
      <c r="C49" s="174" t="s">
        <v>410</v>
      </c>
      <c r="D49" s="175"/>
      <c r="E49" s="176" t="s">
        <v>411</v>
      </c>
    </row>
    <row r="50" spans="1:5" s="182" customFormat="1" ht="45" x14ac:dyDescent="0.25">
      <c r="A50" s="177" t="s">
        <v>524</v>
      </c>
      <c r="B50" s="178"/>
      <c r="C50" s="179" t="s">
        <v>81</v>
      </c>
      <c r="D50" s="180"/>
      <c r="E50" s="181" t="s">
        <v>525</v>
      </c>
    </row>
    <row r="51" spans="1:5" s="183" customFormat="1" ht="15" x14ac:dyDescent="0.2">
      <c r="A51" s="154" t="s">
        <v>526</v>
      </c>
      <c r="B51" s="164"/>
      <c r="C51" s="156" t="s">
        <v>527</v>
      </c>
      <c r="D51" s="166"/>
      <c r="E51" s="159" t="s">
        <v>528</v>
      </c>
    </row>
    <row r="52" spans="1:5" s="183" customFormat="1" ht="15.75" thickBot="1" x14ac:dyDescent="0.25">
      <c r="A52" s="184" t="s">
        <v>529</v>
      </c>
      <c r="B52" s="185"/>
      <c r="C52" s="186" t="s">
        <v>530</v>
      </c>
      <c r="D52" s="187"/>
      <c r="E52" s="188" t="s">
        <v>531</v>
      </c>
    </row>
    <row r="53" spans="1:5" s="194" customFormat="1" ht="15" x14ac:dyDescent="0.2">
      <c r="A53" s="189"/>
      <c r="B53" s="190"/>
      <c r="C53" s="191"/>
      <c r="D53" s="192"/>
      <c r="E53" s="193"/>
    </row>
    <row r="54" spans="1:5" s="183" customFormat="1" ht="15.75" thickBot="1" x14ac:dyDescent="0.25">
      <c r="A54" s="195"/>
      <c r="B54" s="196"/>
      <c r="C54" s="197"/>
      <c r="D54" s="197"/>
      <c r="E54" s="198"/>
    </row>
    <row r="55" spans="1:5" s="183" customFormat="1" ht="21" thickBot="1" x14ac:dyDescent="0.25">
      <c r="A55" s="172" t="s">
        <v>532</v>
      </c>
      <c r="B55" s="173"/>
      <c r="C55" s="174" t="s">
        <v>410</v>
      </c>
      <c r="D55" s="175"/>
      <c r="E55" s="176" t="s">
        <v>411</v>
      </c>
    </row>
    <row r="56" spans="1:5" s="183" customFormat="1" ht="15" x14ac:dyDescent="0.2">
      <c r="A56" s="177" t="s">
        <v>533</v>
      </c>
      <c r="B56" s="178"/>
      <c r="C56" s="179" t="s">
        <v>491</v>
      </c>
      <c r="D56" s="180"/>
      <c r="E56" s="181" t="s">
        <v>534</v>
      </c>
    </row>
    <row r="57" spans="1:5" s="183" customFormat="1" ht="15" x14ac:dyDescent="0.2">
      <c r="A57" s="199" t="s">
        <v>535</v>
      </c>
      <c r="B57" s="164"/>
      <c r="C57" s="156" t="s">
        <v>485</v>
      </c>
      <c r="D57" s="166"/>
      <c r="E57" s="159" t="s">
        <v>536</v>
      </c>
    </row>
    <row r="58" spans="1:5" s="183" customFormat="1" ht="15.75" thickBot="1" x14ac:dyDescent="0.25">
      <c r="A58" s="184" t="s">
        <v>537</v>
      </c>
      <c r="B58" s="185"/>
      <c r="C58" s="186" t="s">
        <v>413</v>
      </c>
      <c r="D58" s="187"/>
      <c r="E58" s="188" t="s">
        <v>538</v>
      </c>
    </row>
    <row r="59" spans="1:5" s="183" customFormat="1" ht="15" x14ac:dyDescent="0.2">
      <c r="A59" s="200"/>
      <c r="B59" s="200"/>
      <c r="C59" s="201"/>
      <c r="D59" s="201"/>
    </row>
    <row r="60" spans="1:5" s="183" customFormat="1" ht="15" x14ac:dyDescent="0.2">
      <c r="A60" s="200"/>
      <c r="B60" s="200"/>
      <c r="C60" s="201"/>
      <c r="D60" s="201"/>
    </row>
    <row r="61" spans="1:5" s="183" customFormat="1" ht="15" x14ac:dyDescent="0.2">
      <c r="A61" s="200"/>
      <c r="B61" s="200"/>
      <c r="C61" s="201"/>
      <c r="D61" s="201"/>
    </row>
    <row r="62" spans="1:5" s="183" customFormat="1" ht="15" x14ac:dyDescent="0.2">
      <c r="A62" s="200"/>
      <c r="B62" s="200"/>
      <c r="C62" s="201"/>
      <c r="D62" s="201"/>
    </row>
    <row r="63" spans="1:5" s="183" customFormat="1" ht="15" x14ac:dyDescent="0.2">
      <c r="A63" s="200"/>
      <c r="B63" s="200"/>
      <c r="C63" s="201"/>
      <c r="D63" s="201"/>
    </row>
    <row r="64" spans="1:5" s="183" customFormat="1" ht="15" x14ac:dyDescent="0.2">
      <c r="A64" s="200"/>
      <c r="B64" s="200"/>
      <c r="C64" s="201"/>
      <c r="D64" s="201"/>
    </row>
    <row r="65" spans="1:4" s="183" customFormat="1" ht="15" x14ac:dyDescent="0.2">
      <c r="A65" s="200"/>
      <c r="B65" s="200"/>
      <c r="C65" s="201"/>
      <c r="D65" s="201"/>
    </row>
    <row r="66" spans="1:4" s="183" customFormat="1" ht="15" x14ac:dyDescent="0.2">
      <c r="A66" s="200"/>
      <c r="B66" s="200"/>
      <c r="C66" s="201"/>
      <c r="D66" s="201"/>
    </row>
    <row r="67" spans="1:4" s="183" customFormat="1" ht="15" x14ac:dyDescent="0.2">
      <c r="A67" s="200"/>
      <c r="B67" s="200"/>
      <c r="C67" s="201"/>
      <c r="D67" s="201"/>
    </row>
    <row r="68" spans="1:4" s="183" customFormat="1" ht="15" x14ac:dyDescent="0.2">
      <c r="A68" s="200"/>
      <c r="B68" s="200"/>
      <c r="C68" s="201"/>
      <c r="D68" s="201"/>
    </row>
    <row r="69" spans="1:4" s="183" customFormat="1" ht="15" x14ac:dyDescent="0.2">
      <c r="A69" s="200"/>
      <c r="B69" s="200"/>
      <c r="C69" s="201"/>
      <c r="D69" s="201"/>
    </row>
    <row r="70" spans="1:4" s="183" customFormat="1" ht="15" x14ac:dyDescent="0.2">
      <c r="A70" s="200"/>
      <c r="B70" s="200"/>
      <c r="C70" s="201"/>
      <c r="D70" s="201"/>
    </row>
    <row r="71" spans="1:4" s="183" customFormat="1" ht="15" x14ac:dyDescent="0.2">
      <c r="A71" s="200"/>
      <c r="B71" s="200"/>
      <c r="C71" s="201"/>
      <c r="D71" s="201"/>
    </row>
    <row r="72" spans="1:4" s="183" customFormat="1" ht="15" x14ac:dyDescent="0.2">
      <c r="A72" s="200"/>
      <c r="B72" s="200"/>
      <c r="C72" s="201"/>
      <c r="D72" s="201"/>
    </row>
    <row r="73" spans="1:4" s="183" customFormat="1" ht="15" x14ac:dyDescent="0.2">
      <c r="A73" s="200"/>
      <c r="B73" s="200"/>
      <c r="C73" s="201"/>
      <c r="D73" s="201"/>
    </row>
    <row r="74" spans="1:4" s="183" customFormat="1" ht="15" x14ac:dyDescent="0.2">
      <c r="A74" s="200"/>
      <c r="B74" s="200"/>
      <c r="C74" s="201"/>
      <c r="D74" s="201"/>
    </row>
    <row r="75" spans="1:4" s="183" customFormat="1" ht="15" x14ac:dyDescent="0.2">
      <c r="A75" s="200"/>
      <c r="B75" s="200"/>
      <c r="C75" s="201"/>
      <c r="D75" s="201"/>
    </row>
    <row r="76" spans="1:4" s="183" customFormat="1" ht="15" x14ac:dyDescent="0.2">
      <c r="A76" s="200"/>
      <c r="B76" s="200"/>
      <c r="C76" s="201"/>
      <c r="D76" s="201"/>
    </row>
    <row r="77" spans="1:4" s="183" customFormat="1" ht="15" x14ac:dyDescent="0.2">
      <c r="A77" s="200"/>
      <c r="B77" s="200"/>
      <c r="C77" s="201"/>
      <c r="D77" s="201"/>
    </row>
    <row r="78" spans="1:4" s="183" customFormat="1" ht="15" x14ac:dyDescent="0.2">
      <c r="A78" s="200"/>
      <c r="B78" s="200"/>
      <c r="C78" s="201"/>
      <c r="D78" s="201"/>
    </row>
    <row r="79" spans="1:4" s="183" customFormat="1" ht="15" x14ac:dyDescent="0.2">
      <c r="A79" s="200"/>
      <c r="B79" s="200"/>
      <c r="C79" s="201"/>
      <c r="D79" s="201"/>
    </row>
    <row r="80" spans="1:4" s="183" customFormat="1" ht="15" x14ac:dyDescent="0.2">
      <c r="A80" s="200"/>
      <c r="B80" s="200"/>
      <c r="C80" s="201"/>
      <c r="D80" s="201"/>
    </row>
    <row r="81" spans="1:4" s="183" customFormat="1" ht="15" x14ac:dyDescent="0.2">
      <c r="A81" s="200"/>
      <c r="B81" s="200"/>
      <c r="C81" s="201"/>
      <c r="D81" s="201"/>
    </row>
    <row r="82" spans="1:4" s="183" customFormat="1" ht="15" x14ac:dyDescent="0.2">
      <c r="A82" s="200"/>
      <c r="B82" s="200"/>
      <c r="C82" s="201"/>
      <c r="D82" s="201"/>
    </row>
    <row r="83" spans="1:4" s="183" customFormat="1" ht="15" x14ac:dyDescent="0.2">
      <c r="A83" s="200"/>
      <c r="B83" s="200"/>
      <c r="C83" s="201"/>
      <c r="D83" s="201"/>
    </row>
    <row r="84" spans="1:4" s="183" customFormat="1" ht="15" x14ac:dyDescent="0.2">
      <c r="A84" s="200"/>
      <c r="B84" s="200"/>
      <c r="C84" s="201"/>
      <c r="D84" s="201"/>
    </row>
    <row r="85" spans="1:4" s="183" customFormat="1" ht="15" x14ac:dyDescent="0.2">
      <c r="A85" s="200"/>
      <c r="B85" s="200"/>
      <c r="C85" s="201"/>
      <c r="D85" s="201"/>
    </row>
    <row r="86" spans="1:4" s="183" customFormat="1" ht="15" x14ac:dyDescent="0.2">
      <c r="A86" s="200"/>
      <c r="B86" s="200"/>
      <c r="C86" s="201"/>
      <c r="D86" s="201"/>
    </row>
    <row r="87" spans="1:4" s="183" customFormat="1" ht="15" x14ac:dyDescent="0.2">
      <c r="A87" s="200"/>
      <c r="B87" s="200"/>
      <c r="C87" s="201"/>
      <c r="D87" s="201"/>
    </row>
    <row r="88" spans="1:4" s="183" customFormat="1" ht="15" x14ac:dyDescent="0.2">
      <c r="A88" s="200"/>
      <c r="B88" s="200"/>
      <c r="C88" s="201"/>
      <c r="D88" s="201"/>
    </row>
    <row r="89" spans="1:4" s="183" customFormat="1" ht="15" x14ac:dyDescent="0.2">
      <c r="A89" s="200"/>
      <c r="B89" s="200"/>
      <c r="C89" s="201"/>
      <c r="D89" s="201"/>
    </row>
    <row r="90" spans="1:4" s="183" customFormat="1" ht="15" x14ac:dyDescent="0.2">
      <c r="A90" s="200"/>
      <c r="B90" s="200"/>
      <c r="C90" s="201"/>
      <c r="D90" s="201"/>
    </row>
    <row r="91" spans="1:4" s="183" customFormat="1" ht="15" x14ac:dyDescent="0.2">
      <c r="A91" s="200"/>
      <c r="B91" s="200"/>
      <c r="C91" s="201"/>
      <c r="D91" s="201"/>
    </row>
    <row r="92" spans="1:4" s="183" customFormat="1" ht="15" x14ac:dyDescent="0.2">
      <c r="A92" s="200"/>
      <c r="B92" s="200"/>
      <c r="C92" s="201"/>
      <c r="D92" s="201"/>
    </row>
    <row r="93" spans="1:4" s="183" customFormat="1" ht="15" x14ac:dyDescent="0.2">
      <c r="A93" s="200"/>
      <c r="B93" s="200"/>
      <c r="C93" s="201"/>
      <c r="D93" s="201"/>
    </row>
    <row r="94" spans="1:4" s="183" customFormat="1" ht="15" x14ac:dyDescent="0.2">
      <c r="A94" s="200"/>
      <c r="B94" s="200"/>
      <c r="C94" s="201"/>
      <c r="D94" s="201"/>
    </row>
    <row r="95" spans="1:4" s="183" customFormat="1" ht="15" x14ac:dyDescent="0.2">
      <c r="A95" s="200"/>
      <c r="B95" s="200"/>
      <c r="C95" s="201"/>
      <c r="D95" s="201"/>
    </row>
    <row r="96" spans="1:4" s="183" customFormat="1" ht="15" x14ac:dyDescent="0.2">
      <c r="A96" s="200"/>
      <c r="B96" s="200"/>
      <c r="C96" s="201"/>
      <c r="D96" s="201"/>
    </row>
    <row r="97" spans="1:4" s="183" customFormat="1" ht="15" x14ac:dyDescent="0.2">
      <c r="A97" s="200"/>
      <c r="B97" s="200"/>
      <c r="C97" s="201"/>
      <c r="D97" s="201"/>
    </row>
    <row r="98" spans="1:4" s="183" customFormat="1" ht="15" x14ac:dyDescent="0.2">
      <c r="A98" s="200"/>
      <c r="B98" s="200"/>
      <c r="C98" s="201"/>
      <c r="D98" s="201"/>
    </row>
    <row r="99" spans="1:4" s="183" customFormat="1" ht="15" x14ac:dyDescent="0.2">
      <c r="A99" s="200"/>
      <c r="B99" s="200"/>
      <c r="C99" s="201"/>
      <c r="D99" s="201"/>
    </row>
    <row r="100" spans="1:4" s="183" customFormat="1" ht="15" x14ac:dyDescent="0.2">
      <c r="A100" s="200"/>
      <c r="B100" s="200"/>
      <c r="C100" s="201"/>
      <c r="D100" s="201"/>
    </row>
    <row r="101" spans="1:4" s="183" customFormat="1" ht="15" x14ac:dyDescent="0.2">
      <c r="A101" s="200"/>
      <c r="B101" s="200"/>
      <c r="C101" s="201"/>
      <c r="D101" s="201"/>
    </row>
    <row r="102" spans="1:4" s="183" customFormat="1" ht="15" x14ac:dyDescent="0.2">
      <c r="A102" s="200"/>
      <c r="B102" s="200"/>
      <c r="C102" s="201"/>
      <c r="D102" s="201"/>
    </row>
    <row r="103" spans="1:4" s="183" customFormat="1" ht="15" x14ac:dyDescent="0.2">
      <c r="A103" s="200"/>
      <c r="B103" s="200"/>
      <c r="C103" s="201"/>
      <c r="D103" s="201"/>
    </row>
    <row r="104" spans="1:4" s="183" customFormat="1" ht="15" x14ac:dyDescent="0.2">
      <c r="A104" s="200"/>
      <c r="B104" s="200"/>
      <c r="C104" s="201"/>
      <c r="D104" s="201"/>
    </row>
    <row r="105" spans="1:4" s="183" customFormat="1" ht="15" x14ac:dyDescent="0.2">
      <c r="A105" s="200"/>
      <c r="B105" s="200"/>
      <c r="C105" s="201"/>
      <c r="D105" s="201"/>
    </row>
    <row r="106" spans="1:4" s="183" customFormat="1" ht="15" x14ac:dyDescent="0.2">
      <c r="A106" s="200"/>
      <c r="B106" s="200"/>
      <c r="C106" s="201"/>
      <c r="D106" s="201"/>
    </row>
    <row r="107" spans="1:4" s="183" customFormat="1" ht="15" x14ac:dyDescent="0.2">
      <c r="A107" s="200"/>
      <c r="B107" s="200"/>
      <c r="C107" s="201"/>
      <c r="D107" s="201"/>
    </row>
    <row r="108" spans="1:4" s="183" customFormat="1" ht="15" x14ac:dyDescent="0.2">
      <c r="A108" s="200"/>
      <c r="B108" s="200"/>
      <c r="C108" s="201"/>
      <c r="D108" s="201"/>
    </row>
    <row r="109" spans="1:4" s="183" customFormat="1" ht="15" x14ac:dyDescent="0.2">
      <c r="A109" s="200"/>
      <c r="B109" s="200"/>
      <c r="C109" s="201"/>
      <c r="D109" s="201"/>
    </row>
    <row r="110" spans="1:4" s="183" customFormat="1" ht="15" x14ac:dyDescent="0.2">
      <c r="A110" s="200"/>
      <c r="B110" s="200"/>
      <c r="C110" s="201"/>
      <c r="D110" s="201"/>
    </row>
    <row r="111" spans="1:4" s="183" customFormat="1" ht="15" x14ac:dyDescent="0.2">
      <c r="A111" s="200"/>
      <c r="B111" s="200"/>
      <c r="C111" s="201"/>
      <c r="D111" s="201"/>
    </row>
    <row r="112" spans="1:4" s="183" customFormat="1" ht="15" x14ac:dyDescent="0.2">
      <c r="A112" s="200"/>
      <c r="B112" s="200"/>
      <c r="C112" s="201"/>
      <c r="D112" s="201"/>
    </row>
    <row r="113" spans="1:4" s="183" customFormat="1" ht="15" x14ac:dyDescent="0.2">
      <c r="A113" s="200"/>
      <c r="B113" s="200"/>
      <c r="C113" s="201"/>
      <c r="D113" s="201"/>
    </row>
    <row r="114" spans="1:4" s="183" customFormat="1" ht="15" x14ac:dyDescent="0.2">
      <c r="A114" s="200"/>
      <c r="B114" s="200"/>
      <c r="C114" s="201"/>
      <c r="D114" s="201"/>
    </row>
    <row r="115" spans="1:4" s="183" customFormat="1" ht="15" x14ac:dyDescent="0.2">
      <c r="A115" s="200"/>
      <c r="B115" s="200"/>
      <c r="C115" s="201"/>
      <c r="D115" s="201"/>
    </row>
    <row r="116" spans="1:4" s="183" customFormat="1" ht="15" x14ac:dyDescent="0.2">
      <c r="A116" s="200"/>
      <c r="B116" s="200"/>
      <c r="C116" s="201"/>
      <c r="D116" s="201"/>
    </row>
    <row r="117" spans="1:4" s="183" customFormat="1" ht="15" x14ac:dyDescent="0.2">
      <c r="A117" s="200"/>
      <c r="B117" s="200"/>
      <c r="C117" s="201"/>
      <c r="D117" s="201"/>
    </row>
    <row r="118" spans="1:4" s="183" customFormat="1" ht="15" x14ac:dyDescent="0.2">
      <c r="A118" s="200"/>
      <c r="B118" s="200"/>
      <c r="C118" s="201"/>
      <c r="D118" s="201"/>
    </row>
    <row r="119" spans="1:4" s="183" customFormat="1" ht="15" x14ac:dyDescent="0.2">
      <c r="A119" s="200"/>
      <c r="B119" s="200"/>
      <c r="C119" s="201"/>
      <c r="D119" s="201"/>
    </row>
    <row r="120" spans="1:4" s="183" customFormat="1" ht="15" x14ac:dyDescent="0.2">
      <c r="A120" s="200"/>
      <c r="B120" s="200"/>
      <c r="C120" s="201"/>
      <c r="D120" s="201"/>
    </row>
    <row r="121" spans="1:4" s="183" customFormat="1" ht="15" x14ac:dyDescent="0.2">
      <c r="A121" s="200"/>
      <c r="B121" s="200"/>
      <c r="C121" s="201"/>
      <c r="D121" s="201"/>
    </row>
    <row r="122" spans="1:4" s="183" customFormat="1" ht="15" x14ac:dyDescent="0.2">
      <c r="A122" s="200"/>
      <c r="B122" s="200"/>
      <c r="C122" s="201"/>
      <c r="D122" s="201"/>
    </row>
    <row r="123" spans="1:4" s="183" customFormat="1" ht="15" x14ac:dyDescent="0.2">
      <c r="A123" s="200"/>
      <c r="B123" s="200"/>
      <c r="C123" s="201"/>
      <c r="D123" s="201"/>
    </row>
    <row r="124" spans="1:4" s="183" customFormat="1" ht="15" x14ac:dyDescent="0.2">
      <c r="A124" s="200"/>
      <c r="B124" s="200"/>
      <c r="C124" s="201"/>
      <c r="D124" s="201"/>
    </row>
    <row r="125" spans="1:4" s="183" customFormat="1" ht="15" x14ac:dyDescent="0.2">
      <c r="A125" s="200"/>
      <c r="B125" s="200"/>
      <c r="C125" s="201"/>
      <c r="D125" s="201"/>
    </row>
    <row r="126" spans="1:4" s="183" customFormat="1" ht="15" x14ac:dyDescent="0.2">
      <c r="A126" s="200"/>
      <c r="B126" s="200"/>
      <c r="C126" s="201"/>
      <c r="D126" s="201"/>
    </row>
    <row r="127" spans="1:4" s="183" customFormat="1" ht="15" x14ac:dyDescent="0.2">
      <c r="A127" s="200"/>
      <c r="B127" s="200"/>
      <c r="C127" s="201"/>
      <c r="D127" s="201"/>
    </row>
    <row r="128" spans="1:4" s="183" customFormat="1" ht="15" x14ac:dyDescent="0.2">
      <c r="A128" s="200"/>
      <c r="B128" s="200"/>
      <c r="C128" s="201"/>
      <c r="D128" s="201"/>
    </row>
    <row r="129" spans="1:4" s="183" customFormat="1" ht="15" x14ac:dyDescent="0.2">
      <c r="A129" s="200"/>
      <c r="B129" s="200"/>
      <c r="C129" s="201"/>
      <c r="D129" s="201"/>
    </row>
    <row r="130" spans="1:4" s="183" customFormat="1" ht="15" x14ac:dyDescent="0.2">
      <c r="A130" s="200"/>
      <c r="B130" s="200"/>
      <c r="C130" s="201"/>
      <c r="D130" s="201"/>
    </row>
    <row r="131" spans="1:4" s="183" customFormat="1" ht="15" x14ac:dyDescent="0.2">
      <c r="A131" s="200"/>
      <c r="B131" s="200"/>
      <c r="C131" s="201"/>
      <c r="D131" s="201"/>
    </row>
    <row r="132" spans="1:4" s="183" customFormat="1" ht="15" x14ac:dyDescent="0.2">
      <c r="A132" s="200"/>
      <c r="B132" s="200"/>
      <c r="C132" s="201"/>
      <c r="D132" s="201"/>
    </row>
    <row r="133" spans="1:4" s="183" customFormat="1" ht="15" x14ac:dyDescent="0.2">
      <c r="A133" s="200"/>
      <c r="B133" s="200"/>
      <c r="C133" s="201"/>
      <c r="D133" s="201"/>
    </row>
    <row r="134" spans="1:4" s="183" customFormat="1" ht="15" x14ac:dyDescent="0.2">
      <c r="A134" s="200"/>
      <c r="B134" s="200"/>
      <c r="C134" s="201"/>
      <c r="D134" s="201"/>
    </row>
    <row r="135" spans="1:4" s="183" customFormat="1" ht="15" x14ac:dyDescent="0.2">
      <c r="A135" s="200"/>
      <c r="B135" s="200"/>
      <c r="C135" s="201"/>
      <c r="D135" s="201"/>
    </row>
    <row r="136" spans="1:4" s="183" customFormat="1" ht="15" x14ac:dyDescent="0.2">
      <c r="A136" s="200"/>
      <c r="B136" s="200"/>
      <c r="C136" s="201"/>
      <c r="D136" s="201"/>
    </row>
    <row r="137" spans="1:4" s="183" customFormat="1" ht="15" x14ac:dyDescent="0.2">
      <c r="A137" s="200"/>
      <c r="B137" s="200"/>
      <c r="C137" s="201"/>
      <c r="D137" s="201"/>
    </row>
    <row r="138" spans="1:4" s="183" customFormat="1" ht="15" x14ac:dyDescent="0.2">
      <c r="A138" s="200"/>
      <c r="B138" s="200"/>
      <c r="C138" s="201"/>
      <c r="D138" s="201"/>
    </row>
  </sheetData>
  <mergeCells count="1">
    <mergeCell ref="A1:E1"/>
  </mergeCells>
  <printOptions horizontalCentered="1"/>
  <pageMargins left="0.25" right="0.25" top="0.25" bottom="0.25" header="0.5" footer="0.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selection activeCell="H3" sqref="H3"/>
    </sheetView>
  </sheetViews>
  <sheetFormatPr defaultRowHeight="15" x14ac:dyDescent="0.25"/>
  <cols>
    <col min="1" max="1" width="9.42578125" style="69" customWidth="1"/>
    <col min="2" max="2" width="10.42578125" style="69" bestFit="1" customWidth="1"/>
    <col min="3" max="3" width="16.42578125" style="69" customWidth="1"/>
    <col min="4" max="4" width="16.85546875" style="69" bestFit="1" customWidth="1"/>
    <col min="5" max="5" width="3.140625" style="69" customWidth="1"/>
    <col min="6" max="6" width="10.7109375" style="69" customWidth="1"/>
    <col min="7" max="7" width="11.140625" style="69" bestFit="1" customWidth="1"/>
    <col min="8" max="8" width="18.140625" style="69" customWidth="1"/>
    <col min="9" max="9" width="14.28515625" style="69" bestFit="1" customWidth="1"/>
    <col min="10" max="10" width="9.140625" style="69"/>
    <col min="11" max="11" width="10.28515625" style="69" bestFit="1" customWidth="1"/>
    <col min="12" max="16384" width="9.140625" style="69"/>
  </cols>
  <sheetData>
    <row r="1" spans="1:17" ht="27.75" x14ac:dyDescent="0.4">
      <c r="A1" s="230" t="s">
        <v>540</v>
      </c>
      <c r="B1" s="231"/>
      <c r="C1" s="231"/>
      <c r="D1" s="231"/>
      <c r="E1" s="231"/>
      <c r="F1" s="231"/>
      <c r="G1" s="231"/>
      <c r="H1" s="231"/>
      <c r="I1" s="231"/>
    </row>
    <row r="2" spans="1:17" ht="27.75" x14ac:dyDescent="0.4">
      <c r="A2" s="115"/>
      <c r="B2" s="115"/>
      <c r="C2" s="115"/>
      <c r="D2" s="14"/>
      <c r="E2" s="115"/>
      <c r="F2" s="115"/>
      <c r="G2" s="115"/>
      <c r="H2" s="115"/>
      <c r="I2" s="15"/>
    </row>
    <row r="3" spans="1:17" ht="15.75" thickBot="1" x14ac:dyDescent="0.3">
      <c r="A3" s="16" t="s">
        <v>146</v>
      </c>
      <c r="B3" s="16"/>
      <c r="C3" s="17" t="s">
        <v>147</v>
      </c>
      <c r="D3" s="16"/>
      <c r="E3" s="16"/>
      <c r="F3" s="16" t="s">
        <v>146</v>
      </c>
      <c r="G3" s="16"/>
      <c r="H3" s="17" t="s">
        <v>548</v>
      </c>
      <c r="I3" s="16"/>
    </row>
    <row r="4" spans="1:17" ht="15.75" thickBot="1" x14ac:dyDescent="0.3">
      <c r="A4" s="18" t="s">
        <v>148</v>
      </c>
      <c r="B4" s="70" t="s">
        <v>149</v>
      </c>
      <c r="C4" s="71" t="s">
        <v>150</v>
      </c>
      <c r="D4" s="72"/>
      <c r="E4" s="16"/>
      <c r="F4" s="73" t="s">
        <v>148</v>
      </c>
      <c r="G4" s="70" t="s">
        <v>149</v>
      </c>
      <c r="H4" s="71" t="s">
        <v>545</v>
      </c>
      <c r="I4" s="72"/>
      <c r="K4" s="207"/>
      <c r="L4" s="206"/>
      <c r="M4" s="206"/>
      <c r="N4" s="206"/>
      <c r="O4" s="207"/>
      <c r="P4" s="206"/>
      <c r="Q4" s="13"/>
    </row>
    <row r="5" spans="1:17" x14ac:dyDescent="0.25">
      <c r="A5" s="210">
        <v>3101</v>
      </c>
      <c r="B5" s="75">
        <v>0.191</v>
      </c>
      <c r="C5" s="75" t="s">
        <v>151</v>
      </c>
      <c r="D5" s="76">
        <f>ROUNDUP(D4*B5,0)</f>
        <v>0</v>
      </c>
      <c r="E5" s="16"/>
      <c r="F5" s="210">
        <v>3202</v>
      </c>
      <c r="G5" s="77">
        <v>0.25369999999999998</v>
      </c>
      <c r="H5" s="78" t="s">
        <v>152</v>
      </c>
      <c r="I5" s="36">
        <f>ROUNDUP(I4*G5,0)</f>
        <v>0</v>
      </c>
      <c r="K5" s="208"/>
      <c r="L5" s="208"/>
      <c r="M5" s="206"/>
      <c r="N5" s="206"/>
      <c r="O5" s="208"/>
      <c r="P5" s="208"/>
      <c r="Q5" s="13"/>
    </row>
    <row r="6" spans="1:17" x14ac:dyDescent="0.25">
      <c r="A6" s="211">
        <v>3331</v>
      </c>
      <c r="B6" s="79">
        <v>1.4500000000000001E-2</v>
      </c>
      <c r="C6" s="79" t="s">
        <v>153</v>
      </c>
      <c r="D6" s="80">
        <f>ROUNDUP(D4*B6,0)</f>
        <v>0</v>
      </c>
      <c r="E6" s="16"/>
      <c r="F6" s="211">
        <v>3312</v>
      </c>
      <c r="G6" s="81">
        <v>6.2E-2</v>
      </c>
      <c r="H6" s="38" t="s">
        <v>155</v>
      </c>
      <c r="I6" s="37">
        <f>ROUNDUP(I4*G6,0)</f>
        <v>0</v>
      </c>
      <c r="K6" s="206"/>
      <c r="L6" s="205"/>
      <c r="M6" s="206"/>
      <c r="N6" s="206"/>
      <c r="O6" s="206"/>
      <c r="P6" s="205"/>
      <c r="Q6" s="13"/>
    </row>
    <row r="7" spans="1:17" x14ac:dyDescent="0.25">
      <c r="A7" s="211">
        <v>3501</v>
      </c>
      <c r="B7" s="82">
        <v>5.0000000000000001E-3</v>
      </c>
      <c r="C7" s="79" t="s">
        <v>154</v>
      </c>
      <c r="D7" s="80">
        <f>ROUNDUP(D4*B7,0)</f>
        <v>0</v>
      </c>
      <c r="E7" s="16"/>
      <c r="F7" s="211">
        <v>3332</v>
      </c>
      <c r="G7" s="81">
        <v>1.4500000000000001E-2</v>
      </c>
      <c r="H7" s="38" t="s">
        <v>153</v>
      </c>
      <c r="I7" s="37">
        <f>ROUNDUP(I4*G7,0)</f>
        <v>0</v>
      </c>
      <c r="K7" s="206"/>
      <c r="L7" s="206"/>
      <c r="M7" s="206"/>
      <c r="N7" s="206"/>
      <c r="O7" s="206"/>
      <c r="P7" s="206"/>
      <c r="Q7" s="13"/>
    </row>
    <row r="8" spans="1:17" x14ac:dyDescent="0.25">
      <c r="A8" s="211">
        <v>3601</v>
      </c>
      <c r="B8" s="83">
        <v>3.1430300000000001E-2</v>
      </c>
      <c r="C8" s="79" t="s">
        <v>156</v>
      </c>
      <c r="D8" s="80">
        <f>ROUNDUP(D4*B8,0)</f>
        <v>0</v>
      </c>
      <c r="E8" s="16"/>
      <c r="F8" s="211">
        <v>3502</v>
      </c>
      <c r="G8" s="81">
        <v>5.0000000000000001E-3</v>
      </c>
      <c r="H8" s="38" t="s">
        <v>154</v>
      </c>
      <c r="I8" s="37">
        <f>ROUNDUP(I4*G8,0)</f>
        <v>0</v>
      </c>
      <c r="K8" s="206"/>
      <c r="L8" s="206"/>
      <c r="M8" s="206"/>
      <c r="N8" s="206"/>
      <c r="O8" s="206"/>
      <c r="P8" s="206"/>
      <c r="Q8" s="13"/>
    </row>
    <row r="9" spans="1:17" x14ac:dyDescent="0.25">
      <c r="A9" s="211">
        <v>3701</v>
      </c>
      <c r="B9" s="83">
        <v>1.06E-2</v>
      </c>
      <c r="C9" s="79" t="s">
        <v>225</v>
      </c>
      <c r="D9" s="80">
        <f>ROUNDUP(D4*B9,0)</f>
        <v>0</v>
      </c>
      <c r="E9" s="16"/>
      <c r="F9" s="211">
        <v>3602</v>
      </c>
      <c r="G9" s="83">
        <v>3.1430300000000001E-2</v>
      </c>
      <c r="H9" s="38" t="s">
        <v>156</v>
      </c>
      <c r="I9" s="37">
        <f>ROUNDUP(I4*G9,0)</f>
        <v>0</v>
      </c>
      <c r="K9" s="206"/>
      <c r="L9" s="206"/>
      <c r="M9" s="206"/>
      <c r="N9" s="206"/>
      <c r="O9" s="206"/>
      <c r="P9" s="206"/>
      <c r="Q9" s="13"/>
    </row>
    <row r="10" spans="1:17" x14ac:dyDescent="0.25">
      <c r="A10" s="211"/>
      <c r="B10" s="84"/>
      <c r="C10" s="85"/>
      <c r="D10" s="86"/>
      <c r="E10" s="16"/>
      <c r="F10" s="211">
        <v>3702</v>
      </c>
      <c r="G10" s="83">
        <v>1.06E-2</v>
      </c>
      <c r="H10" s="38" t="s">
        <v>225</v>
      </c>
      <c r="I10" s="37">
        <f>ROUNDUP(I4*G10,0)</f>
        <v>0</v>
      </c>
      <c r="K10" s="206"/>
      <c r="L10" s="206"/>
      <c r="M10" s="206"/>
      <c r="N10" s="206"/>
      <c r="O10" s="206"/>
      <c r="P10" s="206"/>
      <c r="Q10" s="13"/>
    </row>
    <row r="11" spans="1:17" x14ac:dyDescent="0.25">
      <c r="A11" s="218"/>
      <c r="B11" s="79"/>
      <c r="C11" s="79" t="s">
        <v>157</v>
      </c>
      <c r="D11" s="88">
        <f>SUM(D4:D10)</f>
        <v>0</v>
      </c>
      <c r="E11" s="16"/>
      <c r="F11" s="219"/>
      <c r="G11" s="84"/>
      <c r="H11" s="89"/>
      <c r="I11" s="86"/>
      <c r="K11" s="206"/>
      <c r="L11" s="206"/>
      <c r="M11" s="206"/>
      <c r="N11" s="206"/>
      <c r="O11" s="209"/>
      <c r="P11" s="206"/>
      <c r="Q11" s="13"/>
    </row>
    <row r="12" spans="1:17" x14ac:dyDescent="0.25">
      <c r="A12" s="211"/>
      <c r="B12" s="79"/>
      <c r="C12" s="79"/>
      <c r="D12" s="90"/>
      <c r="E12" s="16"/>
      <c r="F12" s="211"/>
      <c r="G12" s="87"/>
      <c r="H12" s="38" t="s">
        <v>157</v>
      </c>
      <c r="I12" s="37">
        <f>SUM(I4:I11)</f>
        <v>0</v>
      </c>
      <c r="K12" s="206"/>
      <c r="L12" s="206"/>
      <c r="M12" s="206"/>
      <c r="N12" s="206"/>
      <c r="O12" s="206"/>
      <c r="P12" s="206"/>
      <c r="Q12" s="13"/>
    </row>
    <row r="13" spans="1:17" x14ac:dyDescent="0.25">
      <c r="A13" s="211">
        <v>3411</v>
      </c>
      <c r="B13" s="91">
        <v>16812</v>
      </c>
      <c r="C13" s="79" t="s">
        <v>158</v>
      </c>
      <c r="D13" s="92"/>
      <c r="E13" s="16"/>
      <c r="F13" s="211"/>
      <c r="G13" s="38"/>
      <c r="H13" s="38"/>
      <c r="I13" s="38"/>
      <c r="K13" s="13"/>
      <c r="L13" s="13"/>
      <c r="M13" s="13"/>
      <c r="N13" s="13"/>
      <c r="O13" s="13"/>
      <c r="P13" s="13"/>
      <c r="Q13" s="13"/>
    </row>
    <row r="14" spans="1:17" ht="15.75" thickBot="1" x14ac:dyDescent="0.3">
      <c r="A14" s="93"/>
      <c r="B14" s="93"/>
      <c r="C14" s="93"/>
      <c r="D14" s="94"/>
      <c r="E14" s="16"/>
      <c r="F14" s="212">
        <v>3412</v>
      </c>
      <c r="G14" s="95">
        <v>18072</v>
      </c>
      <c r="H14" s="39" t="s">
        <v>158</v>
      </c>
      <c r="I14" s="96"/>
      <c r="K14" s="13"/>
      <c r="L14" s="13"/>
      <c r="M14" s="13"/>
      <c r="N14" s="13"/>
      <c r="O14" s="13"/>
      <c r="P14" s="13"/>
      <c r="Q14" s="13"/>
    </row>
    <row r="15" spans="1:17" x14ac:dyDescent="0.25">
      <c r="A15" s="16"/>
      <c r="B15" s="16"/>
      <c r="C15" s="16"/>
      <c r="D15" s="23"/>
      <c r="E15" s="16"/>
      <c r="F15" s="40"/>
      <c r="G15" s="41"/>
      <c r="H15" s="16"/>
      <c r="I15" s="16"/>
      <c r="K15" s="13"/>
      <c r="L15" s="13"/>
      <c r="M15" s="13"/>
      <c r="N15" s="13"/>
      <c r="O15" s="13"/>
      <c r="P15" s="13"/>
      <c r="Q15" s="13"/>
    </row>
    <row r="16" spans="1:17" x14ac:dyDescent="0.25">
      <c r="A16" s="16"/>
      <c r="B16" s="16"/>
      <c r="C16" s="24" t="s">
        <v>191</v>
      </c>
      <c r="D16" s="23">
        <f>+D4</f>
        <v>0</v>
      </c>
      <c r="E16" s="16" t="s">
        <v>146</v>
      </c>
      <c r="F16" s="25"/>
      <c r="G16" s="26"/>
      <c r="H16" s="27" t="s">
        <v>191</v>
      </c>
      <c r="I16" s="42">
        <f>I4</f>
        <v>0</v>
      </c>
    </row>
    <row r="17" spans="1:9" x14ac:dyDescent="0.25">
      <c r="A17" s="16"/>
      <c r="B17" s="16"/>
      <c r="C17" s="24" t="s">
        <v>192</v>
      </c>
      <c r="D17" s="23">
        <f>+D13+SUM(D5:D10)</f>
        <v>0</v>
      </c>
      <c r="E17" s="16"/>
      <c r="F17" s="25"/>
      <c r="G17" s="26"/>
      <c r="H17" s="27" t="s">
        <v>192</v>
      </c>
      <c r="I17" s="43">
        <f>I14+I5+I6+I7+I8+I9+I10+I11</f>
        <v>0</v>
      </c>
    </row>
    <row r="18" spans="1:9" ht="15.75" thickBot="1" x14ac:dyDescent="0.3">
      <c r="A18" s="16"/>
      <c r="B18" s="28"/>
      <c r="C18" s="29"/>
      <c r="D18" s="30">
        <f>+D16+D17</f>
        <v>0</v>
      </c>
      <c r="E18" s="16"/>
      <c r="F18" s="26"/>
      <c r="G18" s="26"/>
      <c r="H18" s="27" t="s">
        <v>157</v>
      </c>
      <c r="I18" s="44">
        <f>SUM(I16:I17)</f>
        <v>0</v>
      </c>
    </row>
    <row r="19" spans="1:9" ht="15.75" thickTop="1" x14ac:dyDescent="0.25">
      <c r="A19" s="16"/>
      <c r="B19" s="16"/>
      <c r="C19" s="16"/>
      <c r="D19" s="55"/>
      <c r="E19" s="16"/>
      <c r="F19" s="25" t="s">
        <v>146</v>
      </c>
      <c r="G19" s="25"/>
      <c r="H19" s="217"/>
      <c r="I19" s="45"/>
    </row>
    <row r="20" spans="1:9" ht="15.75" thickBot="1" x14ac:dyDescent="0.3">
      <c r="A20" s="16"/>
      <c r="B20" s="16"/>
      <c r="C20" s="16"/>
      <c r="D20" s="23"/>
      <c r="E20" s="16"/>
      <c r="H20" s="216" t="s">
        <v>546</v>
      </c>
      <c r="I20" s="35"/>
    </row>
    <row r="21" spans="1:9" ht="15.75" thickBot="1" x14ac:dyDescent="0.3">
      <c r="A21" s="16"/>
      <c r="B21" s="31" t="s">
        <v>159</v>
      </c>
      <c r="C21" s="32"/>
      <c r="D21" s="46"/>
      <c r="E21" s="16"/>
      <c r="F21" s="33" t="s">
        <v>148</v>
      </c>
      <c r="G21" s="19" t="s">
        <v>149</v>
      </c>
      <c r="H21" s="215" t="s">
        <v>547</v>
      </c>
      <c r="I21" s="47"/>
    </row>
    <row r="22" spans="1:9" x14ac:dyDescent="0.25">
      <c r="A22" s="16"/>
      <c r="B22" s="48"/>
      <c r="C22" s="49"/>
      <c r="D22" s="36"/>
      <c r="E22" s="16"/>
      <c r="F22" s="74" t="s">
        <v>160</v>
      </c>
      <c r="G22" s="78">
        <v>3.7499999999999999E-2</v>
      </c>
      <c r="H22" s="78" t="s">
        <v>161</v>
      </c>
      <c r="I22" s="36">
        <f>ROUNDUP(I21*G22,0)</f>
        <v>0</v>
      </c>
    </row>
    <row r="23" spans="1:9" x14ac:dyDescent="0.25">
      <c r="A23" s="16"/>
      <c r="B23" s="50" t="s">
        <v>162</v>
      </c>
      <c r="C23" s="28"/>
      <c r="D23" s="51">
        <v>0</v>
      </c>
      <c r="E23" s="16"/>
      <c r="F23" s="20" t="s">
        <v>163</v>
      </c>
      <c r="G23" s="38">
        <v>1.4500000000000001E-2</v>
      </c>
      <c r="H23" s="38" t="s">
        <v>153</v>
      </c>
      <c r="I23" s="37">
        <f>ROUNDUP(I21*G23,0)</f>
        <v>0</v>
      </c>
    </row>
    <row r="24" spans="1:9" x14ac:dyDescent="0.25">
      <c r="A24" s="16"/>
      <c r="B24" s="50" t="s">
        <v>164</v>
      </c>
      <c r="C24" s="28"/>
      <c r="D24" s="52">
        <f>ROUNDUP(D23/(1+SUM(B5:B9)),0)</f>
        <v>0</v>
      </c>
      <c r="E24" s="16"/>
      <c r="F24" s="20" t="s">
        <v>165</v>
      </c>
      <c r="G24" s="81">
        <v>5.0000000000000001E-3</v>
      </c>
      <c r="H24" s="38" t="s">
        <v>154</v>
      </c>
      <c r="I24" s="37">
        <f>ROUNDUP(I21*G24,0)</f>
        <v>0</v>
      </c>
    </row>
    <row r="25" spans="1:9" x14ac:dyDescent="0.25">
      <c r="A25" s="16"/>
      <c r="B25" s="53"/>
      <c r="C25" s="16"/>
      <c r="D25" s="37"/>
      <c r="E25" s="16"/>
      <c r="F25" s="20" t="s">
        <v>166</v>
      </c>
      <c r="G25" s="83">
        <v>3.1430300000000001E-2</v>
      </c>
      <c r="H25" s="38" t="s">
        <v>156</v>
      </c>
      <c r="I25" s="37">
        <f>ROUNDUP(I21*G25,0)</f>
        <v>0</v>
      </c>
    </row>
    <row r="26" spans="1:9" x14ac:dyDescent="0.25">
      <c r="A26" s="16"/>
      <c r="B26" s="53"/>
      <c r="C26" s="16"/>
      <c r="D26" s="37"/>
      <c r="E26" s="16"/>
      <c r="F26" s="20" t="s">
        <v>543</v>
      </c>
      <c r="G26" s="83">
        <v>1.06E-2</v>
      </c>
      <c r="H26" s="38" t="s">
        <v>225</v>
      </c>
      <c r="I26" s="37">
        <f>ROUNDUP(I21*G26,0)</f>
        <v>0</v>
      </c>
    </row>
    <row r="27" spans="1:9" x14ac:dyDescent="0.25">
      <c r="A27" s="16"/>
      <c r="B27" s="53"/>
      <c r="C27" s="16"/>
      <c r="D27" s="37"/>
      <c r="E27" s="16"/>
      <c r="F27" s="21"/>
      <c r="G27" s="84"/>
      <c r="H27" s="89"/>
      <c r="I27" s="86"/>
    </row>
    <row r="28" spans="1:9" ht="15.75" thickBot="1" x14ac:dyDescent="0.3">
      <c r="A28" s="16"/>
      <c r="B28" s="53"/>
      <c r="C28" s="16"/>
      <c r="D28" s="37"/>
      <c r="E28" s="16"/>
      <c r="F28" s="22"/>
      <c r="G28" s="39"/>
      <c r="H28" s="39" t="s">
        <v>157</v>
      </c>
      <c r="I28" s="54">
        <f>SUM(I21:I27)</f>
        <v>0</v>
      </c>
    </row>
    <row r="29" spans="1:9" ht="15.75" thickBot="1" x14ac:dyDescent="0.3">
      <c r="A29" s="16"/>
      <c r="B29" s="50" t="s">
        <v>167</v>
      </c>
      <c r="C29" s="28"/>
      <c r="D29" s="51"/>
      <c r="E29" s="16"/>
      <c r="F29" s="40"/>
      <c r="G29" s="16"/>
      <c r="H29" s="16"/>
      <c r="I29" s="55"/>
    </row>
    <row r="30" spans="1:9" ht="15.75" thickBot="1" x14ac:dyDescent="0.3">
      <c r="A30" s="16"/>
      <c r="B30" s="50" t="s">
        <v>164</v>
      </c>
      <c r="C30" s="28"/>
      <c r="D30" s="52">
        <f>ROUNDUP(D29/(1+SUM(G5:G10)),0)</f>
        <v>0</v>
      </c>
      <c r="E30" s="16"/>
      <c r="F30" s="31" t="s">
        <v>231</v>
      </c>
      <c r="G30" s="34"/>
      <c r="H30" s="34"/>
      <c r="I30" s="56"/>
    </row>
    <row r="31" spans="1:9" x14ac:dyDescent="0.25">
      <c r="A31" s="16"/>
      <c r="B31" s="53"/>
      <c r="C31" s="16"/>
      <c r="D31" s="37"/>
      <c r="E31" s="16"/>
      <c r="F31" s="57"/>
      <c r="G31" s="58"/>
      <c r="H31" s="58"/>
      <c r="I31" s="59"/>
    </row>
    <row r="32" spans="1:9" ht="15.75" thickBot="1" x14ac:dyDescent="0.3">
      <c r="A32" s="16"/>
      <c r="B32" s="53"/>
      <c r="C32" s="16"/>
      <c r="D32" s="37"/>
      <c r="E32" s="16"/>
      <c r="F32" s="62">
        <v>0</v>
      </c>
      <c r="G32" s="63">
        <v>200</v>
      </c>
      <c r="H32" s="64"/>
      <c r="I32" s="65">
        <f>ROUNDUP(F32*200,0)</f>
        <v>0</v>
      </c>
    </row>
    <row r="33" spans="1:9" ht="15.75" thickBot="1" x14ac:dyDescent="0.3">
      <c r="A33" s="16"/>
      <c r="B33" s="50" t="s">
        <v>168</v>
      </c>
      <c r="C33" s="28"/>
      <c r="D33" s="51">
        <v>0</v>
      </c>
      <c r="E33" s="16"/>
      <c r="F33" s="31" t="s">
        <v>226</v>
      </c>
      <c r="G33" s="34"/>
      <c r="H33" s="34"/>
      <c r="I33" s="56"/>
    </row>
    <row r="34" spans="1:9" x14ac:dyDescent="0.25">
      <c r="A34" s="16"/>
      <c r="B34" s="50" t="s">
        <v>164</v>
      </c>
      <c r="C34" s="28"/>
      <c r="D34" s="52">
        <f>ROUNDUP(D33/(1+SUM(G22:G26)),0)</f>
        <v>0</v>
      </c>
      <c r="E34" s="16"/>
      <c r="F34" s="57"/>
      <c r="G34" s="58"/>
      <c r="H34" s="58"/>
      <c r="I34" s="59"/>
    </row>
    <row r="35" spans="1:9" ht="15.75" thickBot="1" x14ac:dyDescent="0.3">
      <c r="A35" s="16"/>
      <c r="B35" s="60"/>
      <c r="C35" s="61"/>
      <c r="D35" s="54"/>
      <c r="E35" s="16"/>
      <c r="F35" s="62">
        <v>0</v>
      </c>
      <c r="G35" s="63" t="s">
        <v>542</v>
      </c>
      <c r="H35" s="64"/>
      <c r="I35" s="65">
        <f>ROUNDUP(F35*50.4,0)</f>
        <v>0</v>
      </c>
    </row>
    <row r="39" spans="1:9" ht="18.75" x14ac:dyDescent="0.3">
      <c r="A39" s="232" t="s">
        <v>201</v>
      </c>
      <c r="B39" s="232"/>
      <c r="C39" s="232"/>
      <c r="D39" s="232"/>
      <c r="E39" s="232"/>
      <c r="F39" s="232"/>
      <c r="G39" s="232"/>
      <c r="H39" s="232"/>
      <c r="I39" s="232"/>
    </row>
    <row r="40" spans="1:9" x14ac:dyDescent="0.25">
      <c r="A40" s="66" t="s">
        <v>8</v>
      </c>
    </row>
    <row r="41" spans="1:9" x14ac:dyDescent="0.25">
      <c r="A41" s="213" t="s">
        <v>202</v>
      </c>
      <c r="B41" s="69" t="s">
        <v>544</v>
      </c>
    </row>
    <row r="42" spans="1:9" x14ac:dyDescent="0.25">
      <c r="A42" s="213" t="s">
        <v>203</v>
      </c>
      <c r="B42" s="69" t="s">
        <v>204</v>
      </c>
    </row>
    <row r="43" spans="1:9" x14ac:dyDescent="0.25">
      <c r="A43" s="213"/>
      <c r="B43" s="67" t="s">
        <v>205</v>
      </c>
    </row>
    <row r="44" spans="1:9" x14ac:dyDescent="0.25">
      <c r="A44" s="213" t="s">
        <v>206</v>
      </c>
      <c r="B44" s="69" t="s">
        <v>207</v>
      </c>
    </row>
    <row r="45" spans="1:9" x14ac:dyDescent="0.25">
      <c r="A45" s="213"/>
      <c r="B45" s="67" t="s">
        <v>208</v>
      </c>
    </row>
    <row r="46" spans="1:9" x14ac:dyDescent="0.25">
      <c r="A46" s="213" t="s">
        <v>209</v>
      </c>
      <c r="B46" s="69" t="s">
        <v>210</v>
      </c>
    </row>
    <row r="47" spans="1:9" x14ac:dyDescent="0.25">
      <c r="A47" s="213"/>
      <c r="B47" s="69" t="s">
        <v>211</v>
      </c>
    </row>
    <row r="48" spans="1:9" x14ac:dyDescent="0.25">
      <c r="A48" s="213"/>
      <c r="B48" s="67" t="s">
        <v>212</v>
      </c>
    </row>
    <row r="49" spans="1:9" x14ac:dyDescent="0.25">
      <c r="A49" s="213"/>
      <c r="B49" s="67"/>
    </row>
    <row r="50" spans="1:9" x14ac:dyDescent="0.25">
      <c r="A50" s="214" t="s">
        <v>80</v>
      </c>
    </row>
    <row r="51" spans="1:9" x14ac:dyDescent="0.25">
      <c r="A51" s="213" t="s">
        <v>213</v>
      </c>
      <c r="B51" s="69" t="s">
        <v>544</v>
      </c>
    </row>
    <row r="52" spans="1:9" x14ac:dyDescent="0.25">
      <c r="A52" s="213" t="s">
        <v>214</v>
      </c>
      <c r="B52" s="69" t="s">
        <v>215</v>
      </c>
    </row>
    <row r="53" spans="1:9" x14ac:dyDescent="0.25">
      <c r="A53" s="213"/>
      <c r="B53" s="67" t="s">
        <v>216</v>
      </c>
    </row>
    <row r="54" spans="1:9" x14ac:dyDescent="0.25">
      <c r="A54" s="213" t="s">
        <v>217</v>
      </c>
      <c r="B54" s="69" t="s">
        <v>218</v>
      </c>
    </row>
    <row r="55" spans="1:9" x14ac:dyDescent="0.25">
      <c r="A55" s="213"/>
      <c r="B55" s="67" t="s">
        <v>219</v>
      </c>
    </row>
    <row r="56" spans="1:9" x14ac:dyDescent="0.25">
      <c r="A56" s="213" t="s">
        <v>220</v>
      </c>
      <c r="B56" s="69" t="s">
        <v>221</v>
      </c>
    </row>
    <row r="57" spans="1:9" x14ac:dyDescent="0.25">
      <c r="A57" s="213" t="s">
        <v>222</v>
      </c>
      <c r="B57" s="69" t="s">
        <v>210</v>
      </c>
    </row>
    <row r="58" spans="1:9" x14ac:dyDescent="0.25">
      <c r="B58" s="69" t="s">
        <v>211</v>
      </c>
    </row>
    <row r="59" spans="1:9" x14ac:dyDescent="0.25">
      <c r="B59" s="67" t="s">
        <v>223</v>
      </c>
    </row>
    <row r="61" spans="1:9" ht="18.75" x14ac:dyDescent="0.3">
      <c r="A61" s="232" t="s">
        <v>227</v>
      </c>
      <c r="B61" s="232"/>
      <c r="C61" s="232"/>
      <c r="D61" s="232"/>
      <c r="E61" s="232"/>
      <c r="F61" s="232"/>
      <c r="G61" s="232"/>
      <c r="H61" s="232"/>
      <c r="I61" s="232"/>
    </row>
    <row r="62" spans="1:9" x14ac:dyDescent="0.25">
      <c r="A62" s="69" t="s">
        <v>228</v>
      </c>
    </row>
    <row r="63" spans="1:9" x14ac:dyDescent="0.25">
      <c r="A63" s="69" t="s">
        <v>229</v>
      </c>
    </row>
    <row r="64" spans="1:9" x14ac:dyDescent="0.25">
      <c r="A64" s="69" t="s">
        <v>230</v>
      </c>
    </row>
  </sheetData>
  <mergeCells count="3">
    <mergeCell ref="A1:I1"/>
    <mergeCell ref="A39:I39"/>
    <mergeCell ref="A61:I61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 of Accounts</vt:lpstr>
      <vt:lpstr>Account Combo Samples</vt:lpstr>
      <vt:lpstr>Salary Calculator</vt:lpstr>
      <vt:lpstr>'Chart of Accounts'!Print_Area</vt:lpstr>
      <vt:lpstr>'Salary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BRYAN</dc:creator>
  <cp:lastModifiedBy>MIRANDA OCHOA</cp:lastModifiedBy>
  <cp:lastPrinted>2022-10-03T22:21:08Z</cp:lastPrinted>
  <dcterms:created xsi:type="dcterms:W3CDTF">2012-01-04T21:45:30Z</dcterms:created>
  <dcterms:modified xsi:type="dcterms:W3CDTF">2022-10-04T15:23:05Z</dcterms:modified>
</cp:coreProperties>
</file>